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15" windowWidth="23415" windowHeight="9405"/>
  </bookViews>
  <sheets>
    <sheet name="5-43" sheetId="1" r:id="rId1"/>
  </sheets>
  <definedNames>
    <definedName name="_xlnm.Print_Titles" localSheetId="0">'5-43'!$5:$5</definedName>
    <definedName name="_xlnm.Print_Area" localSheetId="0">'5-43'!$A$1:$I$44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 s="1"/>
  <c r="H6"/>
  <c r="H40" s="1"/>
  <c r="G6"/>
  <c r="G40" s="1"/>
  <c r="I40" l="1"/>
</calcChain>
</file>

<file path=xl/sharedStrings.xml><?xml version="1.0" encoding="utf-8"?>
<sst xmlns="http://schemas.openxmlformats.org/spreadsheetml/2006/main" count="79" uniqueCount="79">
  <si>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</si>
  <si>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микрорайон 5, дом 43   </t>
    </r>
  </si>
  <si>
    <t>Отчетный период с 01.07.13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</si>
  <si>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</si>
  <si>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</si>
  <si>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</si>
  <si>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</si>
  <si>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</si>
  <si>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</si>
  <si>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</si>
  <si>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</si>
  <si>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</si>
  <si>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</si>
  <si>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</si>
  <si>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</si>
  <si>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</si>
  <si>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</si>
  <si>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</si>
  <si>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</si>
  <si>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</si>
  <si>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</si>
  <si>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</si>
  <si>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</si>
  <si>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</si>
  <si>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</si>
  <si>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</si>
  <si>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</si>
  <si>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</si>
  <si>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</si>
  <si>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</si>
  <si>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</si>
  <si>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</si>
  <si>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</si>
  <si>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</si>
  <si>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</si>
  <si>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</si>
  <si>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</si>
  <si>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</si>
  <si>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</si>
  <si>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</si>
  <si>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</si>
  <si>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</si>
  <si>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</si>
  <si>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трубопровода КНС, кв.24</t>
  </si>
  <si>
    <t>2.2.</t>
  </si>
  <si>
    <t>смена приборов отопления, трубопровода ЦТО, кв.84</t>
  </si>
  <si>
    <t>2.3.</t>
  </si>
  <si>
    <t>устройство сливов, кв.99</t>
  </si>
  <si>
    <t>2.4.</t>
  </si>
  <si>
    <t>смена радиаторов и стояка ЦТО, кв.41</t>
  </si>
  <si>
    <t>2.5.</t>
  </si>
  <si>
    <t>смена сборок ХВС, ГВС, подвал</t>
  </si>
  <si>
    <t>2.6.</t>
  </si>
  <si>
    <t>смена радиаторов и стояков ЦТО, кв.99/95</t>
  </si>
  <si>
    <t>2.7.</t>
  </si>
  <si>
    <t>смена приборов отопления, трубопровода ЦТО, кв.17</t>
  </si>
  <si>
    <t>2.8.</t>
  </si>
  <si>
    <t>смена приборов отопления, кв.63</t>
  </si>
  <si>
    <t>2.9.</t>
  </si>
  <si>
    <t>смена трубопровода ЦТО, кв. 53/51</t>
  </si>
  <si>
    <t>2.10.</t>
  </si>
  <si>
    <t xml:space="preserve">ремонт водоотведения </t>
  </si>
  <si>
    <t>2.11.</t>
  </si>
  <si>
    <t>смена трубопровода ЦТО</t>
  </si>
  <si>
    <t>2.12.</t>
  </si>
  <si>
    <t>смена сборок, подвал</t>
  </si>
  <si>
    <t>2.13.</t>
  </si>
  <si>
    <t>смена приборов отопления, кв.20</t>
  </si>
  <si>
    <t>2.14.</t>
  </si>
  <si>
    <t>смена труб и запорной арматуры, подвал</t>
  </si>
  <si>
    <t>2.15.</t>
  </si>
  <si>
    <t>ремонт рулонной кровли, кв.17,20,33,34,49,78,97</t>
  </si>
  <si>
    <t>2.16.</t>
  </si>
  <si>
    <t>добавление секций, кв.20</t>
  </si>
  <si>
    <t>2.17.</t>
  </si>
  <si>
    <t>ремонт кровли, кв.63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</si>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</sst>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9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SheetLayoutView="100" workbookViewId="0">
      <pane ySplit="5" topLeftCell="A45" activePane="bottomLeft" state="frozen"/>
      <selection pane="bottomLeft" activeCell="G48" sqref="G48"/>
    </sheetView>
  </sheetViews>
  <sheetFormatPr defaultRowHeight="15"/>
  <cols>
    <col min="1" max="1" width="5.5703125" style="48" customWidth="1"/>
    <col min="2" max="3" width="9.140625" hidden="1" customWidth="1"/>
    <col min="4" max="4" width="16.28515625" customWidth="1"/>
    <col min="5" max="5" width="11.42578125" customWidth="1"/>
    <col min="6" max="6" width="55.85546875" style="49" customWidth="1"/>
    <col min="7" max="7" width="13.85546875" style="50" customWidth="1"/>
    <col min="8" max="8" width="13.85546875" style="51" customWidth="1"/>
    <col min="9" max="9" width="18.7109375" style="52" customWidth="1"/>
    <col min="10" max="10" width="12.28515625" bestFit="1" customWidth="1"/>
    <col min="11" max="11" width="11.42578125" bestFit="1" customWidth="1"/>
    <col min="12" max="12" width="14.7109375" bestFit="1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483572.76000000007</v>
      </c>
      <c r="H6" s="15">
        <f>SUM(H7,H8,H9,H10,H11,H12,H13)</f>
        <v>377321.99590627354</v>
      </c>
      <c r="I6" s="15">
        <f>SUM(I7,I8,I9,I10,I11,I12,I13)</f>
        <v>483572.76000000007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35540.639999999999</v>
      </c>
      <c r="H7" s="18">
        <v>27731.639020747039</v>
      </c>
      <c r="I7" s="19">
        <f t="shared" ref="I7:I13" si="0">G7</f>
        <v>35540.639999999999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109979.23999999999</v>
      </c>
      <c r="H8" s="18">
        <v>85814.565619980494</v>
      </c>
      <c r="I8" s="19">
        <f t="shared" si="0"/>
        <v>109979.23999999999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3358.43</v>
      </c>
      <c r="H9" s="18">
        <v>2620.5146681783863</v>
      </c>
      <c r="I9" s="19">
        <f t="shared" si="0"/>
        <v>3358.43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167906.92000000004</v>
      </c>
      <c r="H10" s="18">
        <v>131014.35693126099</v>
      </c>
      <c r="I10" s="19">
        <f t="shared" si="0"/>
        <v>167906.92000000004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61565.9</v>
      </c>
      <c r="H11" s="19">
        <v>48038.62042966616</v>
      </c>
      <c r="I11" s="19">
        <f t="shared" si="0"/>
        <v>61565.9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27984.5</v>
      </c>
      <c r="H12" s="24">
        <v>21835.736558939163</v>
      </c>
      <c r="I12" s="19">
        <f t="shared" si="0"/>
        <v>27984.5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77237.13</v>
      </c>
      <c r="H13" s="25">
        <v>60266.562677501359</v>
      </c>
      <c r="I13" s="25">
        <f t="shared" si="0"/>
        <v>77237.13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252590.86000000002</v>
      </c>
      <c r="H22" s="32">
        <v>197091.51409372635</v>
      </c>
      <c r="I22" s="33">
        <f>SUM(I23:I39)</f>
        <v>207203.82279999997</v>
      </c>
      <c r="J22" s="34"/>
      <c r="K22" s="34"/>
      <c r="L22" s="53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1098.58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1587.1</v>
      </c>
    </row>
    <row r="25" spans="1:12" ht="15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2573.58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7943.7599999999993</v>
      </c>
    </row>
    <row r="27" spans="1:12" ht="15.75" customHeight="1">
      <c r="A27" s="16" t="s">
        <v>50</v>
      </c>
      <c r="B27" s="20"/>
      <c r="C27" s="20"/>
      <c r="D27" s="35" t="s">
        <v>51</v>
      </c>
      <c r="E27" s="36"/>
      <c r="F27" s="37"/>
      <c r="G27" s="38"/>
      <c r="H27" s="38"/>
      <c r="I27" s="39">
        <v>19448.759999999998</v>
      </c>
    </row>
    <row r="28" spans="1:12" ht="15.75" customHeight="1">
      <c r="A28" s="40" t="s">
        <v>52</v>
      </c>
      <c r="B28" s="41"/>
      <c r="C28" s="41"/>
      <c r="D28" s="35" t="s">
        <v>53</v>
      </c>
      <c r="E28" s="36"/>
      <c r="F28" s="37"/>
      <c r="G28" s="38"/>
      <c r="H28" s="38"/>
      <c r="I28" s="39">
        <v>5461.04</v>
      </c>
    </row>
    <row r="29" spans="1:12" ht="15.75" customHeight="1">
      <c r="A29" s="40" t="s">
        <v>54</v>
      </c>
      <c r="B29" s="41"/>
      <c r="C29" s="41"/>
      <c r="D29" s="35" t="s">
        <v>55</v>
      </c>
      <c r="E29" s="36"/>
      <c r="F29" s="37"/>
      <c r="G29" s="38"/>
      <c r="H29" s="38"/>
      <c r="I29" s="39">
        <v>1425.4399999999998</v>
      </c>
    </row>
    <row r="30" spans="1:12" ht="15.75" customHeight="1">
      <c r="A30" s="40" t="s">
        <v>56</v>
      </c>
      <c r="B30" s="41"/>
      <c r="C30" s="41"/>
      <c r="D30" s="35" t="s">
        <v>57</v>
      </c>
      <c r="E30" s="36"/>
      <c r="F30" s="37"/>
      <c r="G30" s="38"/>
      <c r="H30" s="38"/>
      <c r="I30" s="39">
        <v>4176.0199999999995</v>
      </c>
    </row>
    <row r="31" spans="1:12" ht="15.75" customHeight="1">
      <c r="A31" s="40" t="s">
        <v>58</v>
      </c>
      <c r="B31" s="41"/>
      <c r="C31" s="41"/>
      <c r="D31" s="35" t="s">
        <v>59</v>
      </c>
      <c r="E31" s="36"/>
      <c r="F31" s="37"/>
      <c r="G31" s="38"/>
      <c r="H31" s="38"/>
      <c r="I31" s="39">
        <v>2912.24</v>
      </c>
    </row>
    <row r="32" spans="1:12" ht="15.75" customHeight="1">
      <c r="A32" s="40" t="s">
        <v>60</v>
      </c>
      <c r="B32" s="41"/>
      <c r="C32" s="41"/>
      <c r="D32" s="35" t="s">
        <v>61</v>
      </c>
      <c r="E32" s="36"/>
      <c r="F32" s="37"/>
      <c r="G32" s="38"/>
      <c r="H32" s="38"/>
      <c r="I32" s="39">
        <v>109047.34</v>
      </c>
    </row>
    <row r="33" spans="1:10" ht="15.75" customHeight="1">
      <c r="A33" s="40" t="s">
        <v>62</v>
      </c>
      <c r="B33" s="41"/>
      <c r="C33" s="41"/>
      <c r="D33" s="35" t="s">
        <v>63</v>
      </c>
      <c r="E33" s="36"/>
      <c r="F33" s="37"/>
      <c r="G33" s="38"/>
      <c r="H33" s="38"/>
      <c r="I33" s="39">
        <v>995.64859999999987</v>
      </c>
    </row>
    <row r="34" spans="1:10" ht="15.75" customHeight="1">
      <c r="A34" s="40" t="s">
        <v>64</v>
      </c>
      <c r="B34" s="41"/>
      <c r="C34" s="41"/>
      <c r="D34" s="35" t="s">
        <v>65</v>
      </c>
      <c r="E34" s="36"/>
      <c r="F34" s="37"/>
      <c r="G34" s="38"/>
      <c r="H34" s="38"/>
      <c r="I34" s="39">
        <v>3950.64</v>
      </c>
    </row>
    <row r="35" spans="1:10" ht="15.75" customHeight="1">
      <c r="A35" s="40" t="s">
        <v>66</v>
      </c>
      <c r="B35" s="41"/>
      <c r="C35" s="41"/>
      <c r="D35" s="35" t="s">
        <v>67</v>
      </c>
      <c r="E35" s="36"/>
      <c r="F35" s="37"/>
      <c r="G35" s="38"/>
      <c r="H35" s="38"/>
      <c r="I35" s="39">
        <v>2510.6859999999997</v>
      </c>
    </row>
    <row r="36" spans="1:10" ht="15.75" customHeight="1">
      <c r="A36" s="40" t="s">
        <v>68</v>
      </c>
      <c r="B36" s="41"/>
      <c r="C36" s="41"/>
      <c r="D36" s="35" t="s">
        <v>69</v>
      </c>
      <c r="E36" s="36"/>
      <c r="F36" s="37"/>
      <c r="G36" s="38"/>
      <c r="H36" s="38"/>
      <c r="I36" s="39">
        <v>4883.4299999999994</v>
      </c>
    </row>
    <row r="37" spans="1:10" ht="15.75" customHeight="1">
      <c r="A37" s="40" t="s">
        <v>70</v>
      </c>
      <c r="B37" s="41"/>
      <c r="C37" s="41"/>
      <c r="D37" s="35" t="s">
        <v>71</v>
      </c>
      <c r="E37" s="36"/>
      <c r="F37" s="37"/>
      <c r="G37" s="38"/>
      <c r="H37" s="38"/>
      <c r="I37" s="39">
        <v>32596.591399999998</v>
      </c>
    </row>
    <row r="38" spans="1:10" ht="15.75" customHeight="1">
      <c r="A38" s="40" t="s">
        <v>72</v>
      </c>
      <c r="B38" s="41"/>
      <c r="C38" s="41"/>
      <c r="D38" s="35" t="s">
        <v>73</v>
      </c>
      <c r="E38" s="36"/>
      <c r="F38" s="37"/>
      <c r="G38" s="38"/>
      <c r="H38" s="38"/>
      <c r="I38" s="39">
        <v>1692.4268</v>
      </c>
    </row>
    <row r="39" spans="1:10" ht="15.75" customHeight="1">
      <c r="A39" s="40" t="s">
        <v>74</v>
      </c>
      <c r="B39" s="41"/>
      <c r="C39" s="41"/>
      <c r="D39" s="35" t="s">
        <v>75</v>
      </c>
      <c r="E39" s="36"/>
      <c r="F39" s="37"/>
      <c r="G39" s="38"/>
      <c r="H39" s="38"/>
      <c r="I39" s="39">
        <v>4900.54</v>
      </c>
    </row>
    <row r="40" spans="1:10" s="46" customFormat="1" ht="15.75">
      <c r="A40" s="42" t="s">
        <v>76</v>
      </c>
      <c r="B40" s="43"/>
      <c r="C40" s="43"/>
      <c r="D40" s="43"/>
      <c r="E40" s="43"/>
      <c r="F40" s="43"/>
      <c r="G40" s="44">
        <f>SUM(G22,G6)</f>
        <v>736163.62000000011</v>
      </c>
      <c r="H40" s="44">
        <f>SUM(H22,H6)</f>
        <v>574413.50999999989</v>
      </c>
      <c r="I40" s="44">
        <f>SUM(I22,I6)</f>
        <v>690776.58279999997</v>
      </c>
      <c r="J40" s="45"/>
    </row>
    <row r="41" spans="1:10" ht="71.25" customHeight="1">
      <c r="A41" s="47" t="s">
        <v>77</v>
      </c>
      <c r="B41" s="47"/>
      <c r="C41" s="47"/>
      <c r="D41" s="47"/>
      <c r="E41" s="47"/>
      <c r="F41" s="47"/>
      <c r="G41" s="47"/>
      <c r="H41" s="47"/>
      <c r="I41" s="47"/>
    </row>
    <row r="42" spans="1:10" ht="43.5" customHeight="1">
      <c r="A42" s="47" t="s">
        <v>78</v>
      </c>
      <c r="B42" s="47"/>
      <c r="C42" s="47"/>
      <c r="D42" s="47"/>
      <c r="E42" s="47"/>
      <c r="F42" s="47"/>
      <c r="G42" s="47"/>
      <c r="H42" s="47"/>
      <c r="I42" s="47"/>
    </row>
    <row r="48" spans="1:10">
      <c r="G48" s="56"/>
      <c r="H48" s="55"/>
      <c r="I48" s="54"/>
      <c r="J48" s="53"/>
    </row>
  </sheetData>
  <mergeCells count="46">
    <mergeCell ref="A41:I41"/>
    <mergeCell ref="A42:I42"/>
    <mergeCell ref="D35:F35"/>
    <mergeCell ref="D36:F36"/>
    <mergeCell ref="D37:F37"/>
    <mergeCell ref="D38:F38"/>
    <mergeCell ref="D39:F39"/>
    <mergeCell ref="A40:F40"/>
    <mergeCell ref="D29:F29"/>
    <mergeCell ref="D30:F30"/>
    <mergeCell ref="D31:F31"/>
    <mergeCell ref="D32:F32"/>
    <mergeCell ref="D33:F33"/>
    <mergeCell ref="D34:F34"/>
    <mergeCell ref="D21:F21"/>
    <mergeCell ref="D22:F22"/>
    <mergeCell ref="G22:G39"/>
    <mergeCell ref="H22:H39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5-43</vt:lpstr>
      <vt:lpstr>'5-43'!Заголовки_для_печати</vt:lpstr>
      <vt:lpstr>'5-43'!Область_печати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2014-03-31T02:48:17Z</dcterms:created>
  <dcterms:modified xsi:type="dcterms:W3CDTF">2014-03-31T02:48:47Z</dcterms:modified>
</cp:coreProperties>
</file>