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5-34" sheetId="1" r:id="rId1"/>
  </sheets>
  <definedNames>
    <definedName name="_xlnm.Print_Titles" localSheetId="0">'5-34'!$5:$5</definedName>
    <definedName name="_xlnm.Print_Area" localSheetId="0">'5-34'!$A$1:$I$44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40" s="1"/>
  <c r="G6"/>
  <c r="G40" s="1"/>
  <c r="I40" l="1"/>
</calcChain>
</file>

<file path=xl/sharedStrings.xml><?xml version="1.0" encoding="utf-8"?>
<sst xmlns="http://schemas.openxmlformats.org/spreadsheetml/2006/main" count="79" uniqueCount="79">
  <si>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</si>
  <si>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34    </t>
    </r>
  </si>
  <si>
    <t>Отчетный период с 01.04.13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</si>
  <si>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</si>
  <si>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</si>
  <si>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</si>
  <si>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</si>
  <si>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</si>
  <si>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</si>
  <si>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</si>
  <si>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</si>
  <si>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</si>
  <si>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</si>
  <si>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</si>
  <si>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</si>
  <si>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</si>
  <si>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</si>
  <si>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</si>
  <si>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</si>
  <si>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</si>
  <si>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</si>
  <si>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</si>
  <si>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</si>
  <si>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</si>
  <si>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</si>
  <si>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</si>
  <si>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</si>
  <si>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</si>
  <si>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</si>
  <si>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</si>
  <si>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</si>
  <si>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</si>
  <si>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</si>
  <si>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</si>
  <si>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</si>
  <si>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</si>
  <si>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</si>
  <si>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</si>
  <si>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</si>
  <si>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</si>
  <si>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</si>
  <si>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</si>
  <si>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</si>
  <si>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 ЦТО, кв.112/116</t>
  </si>
  <si>
    <t>2.2.</t>
  </si>
  <si>
    <t>смена трубопровода ЦТО, КНС, установка приборов отопления, кв.94</t>
  </si>
  <si>
    <t>2.3.</t>
  </si>
  <si>
    <t xml:space="preserve">капитальный ремонт электрооборудования  </t>
  </si>
  <si>
    <t>2.4.</t>
  </si>
  <si>
    <t>смена приборов отопления, трубопровода ЦТО, ХВС, кв.24/28</t>
  </si>
  <si>
    <t>2.5.</t>
  </si>
  <si>
    <t>смена трубопровода КНС, смена унитаза тип "К", кв.92</t>
  </si>
  <si>
    <t>2.6.</t>
  </si>
  <si>
    <t>ремонт системы ХВС</t>
  </si>
  <si>
    <t>2.7.</t>
  </si>
  <si>
    <t>замена трубопровода ЦТО, подвал</t>
  </si>
  <si>
    <t>2.8.</t>
  </si>
  <si>
    <t>смена трубопровода КНС, кв.23/подвал</t>
  </si>
  <si>
    <t>2.9.</t>
  </si>
  <si>
    <t>смена трубопровода ЦТО, приборов отопления, кв.113</t>
  </si>
  <si>
    <t>2.10.</t>
  </si>
  <si>
    <t>смена трубопровода ЦТО, приборов отопления, кв.88/84</t>
  </si>
  <si>
    <t>2.11.</t>
  </si>
  <si>
    <t>смена трубопровода КНС, унитаза, кв.4</t>
  </si>
  <si>
    <t>2.12.</t>
  </si>
  <si>
    <t>смена трубопровода, кв.10,14</t>
  </si>
  <si>
    <t>2.13.</t>
  </si>
  <si>
    <t xml:space="preserve">смена запорной арматуры, подвал </t>
  </si>
  <si>
    <t>2.14.</t>
  </si>
  <si>
    <t>смена труб и приборов отопления, кв.21</t>
  </si>
  <si>
    <t>2.15.</t>
  </si>
  <si>
    <t>смена трубы, кв.9</t>
  </si>
  <si>
    <t>2.16.</t>
  </si>
  <si>
    <t>замена арматуры, кв.120</t>
  </si>
  <si>
    <t>2.17.</t>
  </si>
  <si>
    <t>смена трубопровода, приборов отопления, кв.1.5.9.13.17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</si>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</sst>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view="pageBreakPreview" zoomScaleSheetLayoutView="100" workbookViewId="0">
      <pane ySplit="5" topLeftCell="A63" activePane="bottomLeft" state="frozen"/>
      <selection pane="bottomLeft" activeCell="J22" sqref="J22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5.85546875" style="50" customWidth="1"/>
    <col min="7" max="7" width="13.85546875" style="51" customWidth="1"/>
    <col min="8" max="8" width="13.85546875" style="52" customWidth="1"/>
    <col min="9" max="9" width="18.7109375" style="53" customWidth="1"/>
    <col min="10" max="10" width="12.28515625" bestFit="1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875547.69</v>
      </c>
      <c r="H6" s="15">
        <f>SUM(H7,H8,H9,H10,H11,H12,H13)</f>
        <v>700524.82270451379</v>
      </c>
      <c r="I6" s="15">
        <f>SUM(I7,I8,I9,I10,I11,I12,I13)</f>
        <v>875547.69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63179.07</v>
      </c>
      <c r="H7" s="18">
        <v>50549.510113362376</v>
      </c>
      <c r="I7" s="19">
        <f t="shared" ref="I7:I13" si="0">G7</f>
        <v>63179.07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195505.62000000002</v>
      </c>
      <c r="H8" s="18">
        <v>156423.84915462008</v>
      </c>
      <c r="I8" s="19">
        <f t="shared" si="0"/>
        <v>195505.62000000002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5969.46</v>
      </c>
      <c r="H9" s="18">
        <v>4776.1589184727191</v>
      </c>
      <c r="I9" s="19">
        <f t="shared" si="0"/>
        <v>5969.46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314402.15999999997</v>
      </c>
      <c r="H10" s="18">
        <v>251552.85075552674</v>
      </c>
      <c r="I10" s="19">
        <f t="shared" si="0"/>
        <v>314402.15999999997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109443.17999999998</v>
      </c>
      <c r="H11" s="19">
        <v>87565.377810223203</v>
      </c>
      <c r="I11" s="19">
        <f t="shared" si="0"/>
        <v>109443.17999999998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49746.900000000009</v>
      </c>
      <c r="H12" s="24">
        <v>39802.444459192375</v>
      </c>
      <c r="I12" s="19">
        <f t="shared" si="0"/>
        <v>49746.900000000009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137301.29999999999</v>
      </c>
      <c r="H13" s="25">
        <v>109854.63149311634</v>
      </c>
      <c r="I13" s="25">
        <f t="shared" si="0"/>
        <v>137301.29999999999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447147.92999999993</v>
      </c>
      <c r="H22" s="32">
        <v>357762.60729548649</v>
      </c>
      <c r="I22" s="33">
        <f>SUM(I23:I39)</f>
        <v>1229833.7009999997</v>
      </c>
      <c r="J22" s="34"/>
      <c r="K22" s="34"/>
      <c r="L22" s="54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1628.3999999999999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6629.24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1156522.72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4895.82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4420.28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13148.74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2187.7199999999998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4736.5199999999995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4469.84</v>
      </c>
    </row>
    <row r="32" spans="1:12" ht="15.75" customHeight="1">
      <c r="A32" s="40" t="s">
        <v>60</v>
      </c>
      <c r="B32" s="41"/>
      <c r="C32" s="41"/>
      <c r="D32" s="35" t="s">
        <v>61</v>
      </c>
      <c r="E32" s="36"/>
      <c r="F32" s="37"/>
      <c r="G32" s="38"/>
      <c r="H32" s="38"/>
      <c r="I32" s="39">
        <v>2258.52</v>
      </c>
    </row>
    <row r="33" spans="1:10" ht="15.75" customHeight="1">
      <c r="A33" s="40" t="s">
        <v>62</v>
      </c>
      <c r="B33" s="41"/>
      <c r="C33" s="41"/>
      <c r="D33" s="35" t="s">
        <v>63</v>
      </c>
      <c r="E33" s="36"/>
      <c r="F33" s="37"/>
      <c r="G33" s="38"/>
      <c r="H33" s="38"/>
      <c r="I33" s="39">
        <v>7715.654199999999</v>
      </c>
    </row>
    <row r="34" spans="1:10" ht="15.75" customHeight="1">
      <c r="A34" s="40" t="s">
        <v>64</v>
      </c>
      <c r="B34" s="41"/>
      <c r="C34" s="41"/>
      <c r="D34" s="35" t="s">
        <v>65</v>
      </c>
      <c r="E34" s="36"/>
      <c r="F34" s="37"/>
      <c r="G34" s="38"/>
      <c r="H34" s="38"/>
      <c r="I34" s="39">
        <v>1114.9584</v>
      </c>
    </row>
    <row r="35" spans="1:10" ht="15.75" customHeight="1">
      <c r="A35" s="40" t="s">
        <v>66</v>
      </c>
      <c r="B35" s="41"/>
      <c r="C35" s="41"/>
      <c r="D35" s="35" t="s">
        <v>67</v>
      </c>
      <c r="E35" s="36"/>
      <c r="F35" s="37"/>
      <c r="G35" s="38"/>
      <c r="H35" s="38"/>
      <c r="I35" s="39">
        <v>3548.5785999999998</v>
      </c>
    </row>
    <row r="36" spans="1:10" ht="15.75" customHeight="1">
      <c r="A36" s="40" t="s">
        <v>68</v>
      </c>
      <c r="B36" s="41"/>
      <c r="C36" s="41"/>
      <c r="D36" s="35" t="s">
        <v>69</v>
      </c>
      <c r="E36" s="36"/>
      <c r="F36" s="37"/>
      <c r="G36" s="38"/>
      <c r="H36" s="38"/>
      <c r="I36" s="39">
        <v>5657.5571999999993</v>
      </c>
    </row>
    <row r="37" spans="1:10" ht="15.75" customHeight="1">
      <c r="A37" s="40" t="s">
        <v>70</v>
      </c>
      <c r="B37" s="41"/>
      <c r="C37" s="41"/>
      <c r="D37" s="35" t="s">
        <v>71</v>
      </c>
      <c r="E37" s="36"/>
      <c r="F37" s="37"/>
      <c r="G37" s="38"/>
      <c r="H37" s="38"/>
      <c r="I37" s="39">
        <v>821.57499999999993</v>
      </c>
    </row>
    <row r="38" spans="1:10" ht="15.75" customHeight="1">
      <c r="A38" s="40" t="s">
        <v>72</v>
      </c>
      <c r="B38" s="41"/>
      <c r="C38" s="41"/>
      <c r="D38" s="35" t="s">
        <v>73</v>
      </c>
      <c r="E38" s="36"/>
      <c r="F38" s="37"/>
      <c r="G38" s="38"/>
      <c r="H38" s="38"/>
      <c r="I38" s="39">
        <v>843.58199999999988</v>
      </c>
    </row>
    <row r="39" spans="1:10" ht="15.75" customHeight="1">
      <c r="A39" s="40" t="s">
        <v>74</v>
      </c>
      <c r="B39" s="41"/>
      <c r="C39" s="41"/>
      <c r="D39" s="35" t="s">
        <v>75</v>
      </c>
      <c r="E39" s="36"/>
      <c r="F39" s="37"/>
      <c r="G39" s="42"/>
      <c r="H39" s="42"/>
      <c r="I39" s="39">
        <v>9233.9956000000002</v>
      </c>
    </row>
    <row r="40" spans="1:10" s="47" customFormat="1" ht="15.75">
      <c r="A40" s="43" t="s">
        <v>76</v>
      </c>
      <c r="B40" s="44"/>
      <c r="C40" s="44"/>
      <c r="D40" s="44"/>
      <c r="E40" s="44"/>
      <c r="F40" s="44"/>
      <c r="G40" s="45">
        <f>SUM(G22,G6)</f>
        <v>1322695.6199999999</v>
      </c>
      <c r="H40" s="45">
        <f>SUM(H22,H6)</f>
        <v>1058287.4300000002</v>
      </c>
      <c r="I40" s="45">
        <f>SUM(I22,I6)</f>
        <v>2105381.3909999998</v>
      </c>
      <c r="J40" s="46"/>
    </row>
    <row r="41" spans="1:10" ht="71.25" customHeight="1">
      <c r="A41" s="48" t="s">
        <v>77</v>
      </c>
      <c r="B41" s="48"/>
      <c r="C41" s="48"/>
      <c r="D41" s="48"/>
      <c r="E41" s="48"/>
      <c r="F41" s="48"/>
      <c r="G41" s="48"/>
      <c r="H41" s="48"/>
      <c r="I41" s="48"/>
    </row>
    <row r="42" spans="1:10" ht="43.5" customHeight="1">
      <c r="A42" s="48" t="s">
        <v>78</v>
      </c>
      <c r="B42" s="48"/>
      <c r="C42" s="48"/>
      <c r="D42" s="48"/>
      <c r="E42" s="48"/>
      <c r="F42" s="48"/>
      <c r="G42" s="48"/>
      <c r="H42" s="48"/>
      <c r="I42" s="48"/>
    </row>
    <row r="48" spans="1:10">
      <c r="G48" s="57"/>
      <c r="H48" s="56"/>
      <c r="I48" s="55"/>
      <c r="J48" s="54"/>
    </row>
  </sheetData>
  <mergeCells count="46">
    <mergeCell ref="A41:I41"/>
    <mergeCell ref="A42:I42"/>
    <mergeCell ref="D35:F35"/>
    <mergeCell ref="D36:F36"/>
    <mergeCell ref="D37:F37"/>
    <mergeCell ref="D38:F38"/>
    <mergeCell ref="D39:F39"/>
    <mergeCell ref="A40:F40"/>
    <mergeCell ref="D29:F29"/>
    <mergeCell ref="D30:F30"/>
    <mergeCell ref="D31:F31"/>
    <mergeCell ref="D32:F32"/>
    <mergeCell ref="D33:F33"/>
    <mergeCell ref="D34:F34"/>
    <mergeCell ref="D21:F21"/>
    <mergeCell ref="D22:F22"/>
    <mergeCell ref="G22:G39"/>
    <mergeCell ref="H22:H39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5-34</vt:lpstr>
      <vt:lpstr>'5-34'!Заголовки_для_печати</vt:lpstr>
      <vt:lpstr>'5-34'!Область_печати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2014-03-31T02:01:38Z</dcterms:created>
  <dcterms:modified xsi:type="dcterms:W3CDTF">2014-03-31T02:02:31Z</dcterms:modified>
</cp:coreProperties>
</file>