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29" sheetId="1" r:id="rId1"/>
  </sheets>
  <definedNames>
    <definedName name="_xlnm.Print_Titles" localSheetId="0">'5-29'!$5:$5</definedName>
    <definedName name="_xlnm.Print_Area" localSheetId="0">'5-29'!$A$1:$I$43</definedName>
  </definedNames>
  <calcPr calcId="124519" fullCalcOnLoad="1"/>
</workbook>
</file>

<file path=xl/calcChain.xml><?xml version="1.0" encoding="utf-8"?>
<calcChain xmlns="http://schemas.openxmlformats.org/spreadsheetml/2006/main">
  <c r="G39" i="1"/>
  <c r="I22"/>
  <c r="I13"/>
  <c r="I12"/>
  <c r="I11"/>
  <c r="I10"/>
  <c r="I9"/>
  <c r="I8"/>
  <c r="I7"/>
  <c r="I6" s="1"/>
  <c r="I39" s="1"/>
  <c r="H6"/>
  <c r="H39" s="1"/>
  <c r="G6"/>
</calcChain>
</file>

<file path=xl/sharedStrings.xml><?xml version="1.0" encoding="utf-8"?>
<sst xmlns="http://schemas.openxmlformats.org/spreadsheetml/2006/main" count="77" uniqueCount="77">
  <si>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</si>
  <si>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29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</si>
  <si>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</si>
  <si>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</si>
  <si>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</si>
  <si>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</si>
  <si>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</si>
  <si>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</si>
  <si>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</si>
  <si>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</si>
  <si>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</si>
  <si>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</si>
  <si>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</si>
  <si>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</si>
  <si>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</si>
  <si>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</si>
  <si>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</si>
  <si>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</si>
  <si>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</si>
  <si>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</si>
  <si>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</si>
  <si>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</si>
  <si>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</si>
  <si>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</si>
  <si>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</si>
  <si>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</si>
  <si>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</si>
  <si>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</si>
  <si>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</si>
  <si>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</si>
  <si>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</si>
  <si>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</si>
  <si>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</si>
  <si>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</si>
  <si>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</si>
  <si>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</si>
  <si>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</si>
  <si>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</si>
  <si>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</si>
  <si>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</si>
  <si>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</si>
  <si>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</si>
  <si>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</si>
  <si>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приборов отопления, кв.1</t>
  </si>
  <si>
    <t>2.2.</t>
  </si>
  <si>
    <t>установка песочницы</t>
  </si>
  <si>
    <t>2.3.</t>
  </si>
  <si>
    <t xml:space="preserve">ремонт отмостки </t>
  </si>
  <si>
    <t>2.4.</t>
  </si>
  <si>
    <t>замена приборов отопления, кв.45</t>
  </si>
  <si>
    <t>2.5.</t>
  </si>
  <si>
    <t>смена запорной арматуры, теплоизоляция трубопровода ЦТО, ГВС, ХВС, подвал</t>
  </si>
  <si>
    <t>2.6.</t>
  </si>
  <si>
    <t>ремонт надомного освещения</t>
  </si>
  <si>
    <t>2.7.</t>
  </si>
  <si>
    <t>ремонт системы водоотведения</t>
  </si>
  <si>
    <t>2.8.</t>
  </si>
  <si>
    <t>смена приборов отопления, кв.35</t>
  </si>
  <si>
    <t>2.9.</t>
  </si>
  <si>
    <t>смена сборок на ЦТО, подвал</t>
  </si>
  <si>
    <t>2.10.</t>
  </si>
  <si>
    <t xml:space="preserve">смена трубопровода КНС, кв.25/22 </t>
  </si>
  <si>
    <t>2.11.</t>
  </si>
  <si>
    <t>окраска, теплоизоляция трубопровода ЦТО (подвал)</t>
  </si>
  <si>
    <t>2.12.</t>
  </si>
  <si>
    <t>смена запорной арматуры (подвал)</t>
  </si>
  <si>
    <t>2.13.</t>
  </si>
  <si>
    <t>замена труб КНС</t>
  </si>
  <si>
    <t>2.14.</t>
  </si>
  <si>
    <t xml:space="preserve">монтаж ИТП </t>
  </si>
  <si>
    <t>2.15.</t>
  </si>
  <si>
    <t xml:space="preserve">устройство крылец </t>
  </si>
  <si>
    <t>2.16.</t>
  </si>
  <si>
    <t>ремонт вентиляционной шахты, кв.48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</si>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</sst>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>
      <pane ySplit="5" topLeftCell="A6" activePane="bottomLeft" state="frozen"/>
      <selection pane="bottomLeft" activeCell="J22" sqref="J22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414489.84</v>
      </c>
      <c r="H6" s="15">
        <f>SUM(H7,H8,H9,H10,H11,H12,H13)</f>
        <v>325666.41897432634</v>
      </c>
      <c r="I6" s="15">
        <f>SUM(I7,I8,I9,I10,I11,I12,I13)</f>
        <v>414489.84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29987.05</v>
      </c>
      <c r="H7" s="18">
        <v>23560.951914054327</v>
      </c>
      <c r="I7" s="19">
        <f t="shared" ref="I7:I13" si="0">G7</f>
        <v>29987.05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92794.8</v>
      </c>
      <c r="H8" s="18">
        <v>72909.266522525169</v>
      </c>
      <c r="I8" s="19">
        <f t="shared" si="0"/>
        <v>92794.8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2833.42</v>
      </c>
      <c r="H9" s="18">
        <v>2226.2300683901822</v>
      </c>
      <c r="I9" s="19">
        <f t="shared" si="0"/>
        <v>2833.42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148148.26</v>
      </c>
      <c r="H10" s="18">
        <v>116400.71397522658</v>
      </c>
      <c r="I10" s="19">
        <f t="shared" si="0"/>
        <v>148148.26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51945.96</v>
      </c>
      <c r="H11" s="19">
        <v>40814.160302176759</v>
      </c>
      <c r="I11" s="19">
        <f t="shared" si="0"/>
        <v>51945.96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23611.8</v>
      </c>
      <c r="H12" s="24">
        <v>18551.89104644398</v>
      </c>
      <c r="I12" s="19">
        <f t="shared" si="0"/>
        <v>23611.8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65168.55</v>
      </c>
      <c r="H13" s="25">
        <v>51203.205145509317</v>
      </c>
      <c r="I13" s="25">
        <f t="shared" si="0"/>
        <v>65168.55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212417.39</v>
      </c>
      <c r="H22" s="32">
        <v>166897.24102567357</v>
      </c>
      <c r="I22" s="33">
        <f>SUM(I23:I38)</f>
        <v>570210.30259999994</v>
      </c>
      <c r="J22" s="34"/>
      <c r="K22" s="34"/>
      <c r="L22" s="57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3477.46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3316.8501999999999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122077.9148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5459.5767999999998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29083.46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44198.929599999996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194327.12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3964.7999999999997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16689.919999999998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2795.9863999999998</v>
      </c>
    </row>
    <row r="33" spans="1:10" ht="15.75" customHeight="1">
      <c r="A33" s="40" t="s">
        <v>62</v>
      </c>
      <c r="B33" s="41"/>
      <c r="C33" s="41"/>
      <c r="D33" s="35" t="s">
        <v>63</v>
      </c>
      <c r="E33" s="36"/>
      <c r="F33" s="37"/>
      <c r="G33" s="38"/>
      <c r="H33" s="38"/>
      <c r="I33" s="39">
        <v>17527.814399999999</v>
      </c>
    </row>
    <row r="34" spans="1:10" ht="15.75" customHeight="1">
      <c r="A34" s="40" t="s">
        <v>64</v>
      </c>
      <c r="B34" s="41"/>
      <c r="C34" s="41"/>
      <c r="D34" s="35" t="s">
        <v>65</v>
      </c>
      <c r="E34" s="36"/>
      <c r="F34" s="37"/>
      <c r="G34" s="38"/>
      <c r="H34" s="38"/>
      <c r="I34" s="39">
        <v>2115.8697999999999</v>
      </c>
    </row>
    <row r="35" spans="1:10" ht="15.75" customHeight="1">
      <c r="A35" s="40" t="s">
        <v>66</v>
      </c>
      <c r="B35" s="41"/>
      <c r="C35" s="41"/>
      <c r="D35" s="35" t="s">
        <v>67</v>
      </c>
      <c r="E35" s="36"/>
      <c r="F35" s="37"/>
      <c r="G35" s="38"/>
      <c r="H35" s="38"/>
      <c r="I35" s="39">
        <v>1520.7249999999999</v>
      </c>
    </row>
    <row r="36" spans="1:10" ht="15.75" customHeight="1">
      <c r="A36" s="40" t="s">
        <v>68</v>
      </c>
      <c r="B36" s="41"/>
      <c r="C36" s="41"/>
      <c r="D36" s="35" t="s">
        <v>69</v>
      </c>
      <c r="E36" s="36"/>
      <c r="F36" s="37"/>
      <c r="G36" s="38"/>
      <c r="H36" s="38"/>
      <c r="I36" s="39">
        <v>115386.7956</v>
      </c>
    </row>
    <row r="37" spans="1:10" ht="15.75" customHeight="1">
      <c r="A37" s="40" t="s">
        <v>70</v>
      </c>
      <c r="B37" s="41"/>
      <c r="C37" s="41"/>
      <c r="D37" s="35" t="s">
        <v>71</v>
      </c>
      <c r="E37" s="36"/>
      <c r="F37" s="37"/>
      <c r="G37" s="38"/>
      <c r="H37" s="38"/>
      <c r="I37" s="39">
        <v>3042.04</v>
      </c>
    </row>
    <row r="38" spans="1:10" ht="15.75" customHeight="1">
      <c r="A38" s="40" t="s">
        <v>72</v>
      </c>
      <c r="B38" s="41"/>
      <c r="C38" s="41"/>
      <c r="D38" s="35" t="s">
        <v>73</v>
      </c>
      <c r="E38" s="36"/>
      <c r="F38" s="37"/>
      <c r="G38" s="42"/>
      <c r="H38" s="42"/>
      <c r="I38" s="39">
        <v>5225.04</v>
      </c>
    </row>
    <row r="39" spans="1:10" s="47" customFormat="1" ht="15.75">
      <c r="A39" s="43" t="s">
        <v>74</v>
      </c>
      <c r="B39" s="44"/>
      <c r="C39" s="44"/>
      <c r="D39" s="44"/>
      <c r="E39" s="44"/>
      <c r="F39" s="44"/>
      <c r="G39" s="45">
        <f>SUM(G22,G6)</f>
        <v>626907.23</v>
      </c>
      <c r="H39" s="45">
        <f>SUM(H22,H6)</f>
        <v>492563.65999999992</v>
      </c>
      <c r="I39" s="45">
        <f>SUM(I22,I6)</f>
        <v>984700.1425999999</v>
      </c>
      <c r="J39" s="46"/>
    </row>
    <row r="40" spans="1:10" ht="71.25" customHeight="1">
      <c r="A40" s="48" t="s">
        <v>75</v>
      </c>
      <c r="B40" s="48"/>
      <c r="C40" s="48"/>
      <c r="D40" s="48"/>
      <c r="E40" s="48"/>
      <c r="F40" s="48"/>
      <c r="G40" s="48"/>
      <c r="H40" s="48"/>
      <c r="I40" s="48"/>
    </row>
    <row r="41" spans="1:10" ht="43.5" customHeight="1">
      <c r="A41" s="48" t="s">
        <v>76</v>
      </c>
      <c r="B41" s="48"/>
      <c r="C41" s="48"/>
      <c r="D41" s="48"/>
      <c r="E41" s="48"/>
      <c r="F41" s="48"/>
      <c r="G41" s="48"/>
      <c r="H41" s="48"/>
      <c r="I41" s="48"/>
    </row>
    <row r="46" spans="1:10">
      <c r="I46" s="56"/>
    </row>
    <row r="47" spans="1:10">
      <c r="G47" s="54"/>
      <c r="H47" s="55"/>
      <c r="I47" s="56"/>
      <c r="J47" s="57"/>
    </row>
  </sheetData>
  <mergeCells count="45">
    <mergeCell ref="A41:I41"/>
    <mergeCell ref="D35:F35"/>
    <mergeCell ref="D36:F36"/>
    <mergeCell ref="D37:F37"/>
    <mergeCell ref="D38:F38"/>
    <mergeCell ref="A39:F39"/>
    <mergeCell ref="A40:I40"/>
    <mergeCell ref="D29:F29"/>
    <mergeCell ref="D30:F30"/>
    <mergeCell ref="D31:F31"/>
    <mergeCell ref="D32:F32"/>
    <mergeCell ref="D33:F33"/>
    <mergeCell ref="D34:F34"/>
    <mergeCell ref="D21:F21"/>
    <mergeCell ref="D22:F22"/>
    <mergeCell ref="G22:G38"/>
    <mergeCell ref="H22:H38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5-29</vt:lpstr>
      <vt:lpstr>'5-29'!Заголовки_для_печати</vt:lpstr>
      <vt:lpstr>'5-29'!Область_печати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2014-03-31T02:33:06Z</dcterms:created>
  <dcterms:modified xsi:type="dcterms:W3CDTF">2014-03-31T02:33:43Z</dcterms:modified>
</cp:coreProperties>
</file>