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5-22-Б" sheetId="1" r:id="rId1"/>
  </sheets>
  <definedNames>
    <definedName name="_xlnm.Print_Titles" localSheetId="0">'5-22-Б'!$5:$5</definedName>
    <definedName name="_xlnm.Print_Area" localSheetId="0">'5-22-Б'!$A$1:$I$37</definedName>
  </definedNames>
  <calcPr calcId="124519" fullCalcOnLoad="1"/>
</workbook>
</file>

<file path=xl/calcChain.xml><?xml version="1.0" encoding="utf-8"?>
<calcChain xmlns="http://schemas.openxmlformats.org/spreadsheetml/2006/main">
  <c r="I22" i="1"/>
  <c r="I13"/>
  <c r="I12"/>
  <c r="I11"/>
  <c r="I10"/>
  <c r="I9"/>
  <c r="I8"/>
  <c r="I7"/>
  <c r="I6"/>
  <c r="H6"/>
  <c r="H33" s="1"/>
  <c r="G6"/>
  <c r="G33" s="1"/>
  <c r="I33" l="1"/>
</calcChain>
</file>

<file path=xl/sharedStrings.xml><?xml version="1.0" encoding="utf-8"?>
<sst xmlns="http://schemas.openxmlformats.org/spreadsheetml/2006/main" count="65" uniqueCount="65">
  <si>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</si>
  <si>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микрорайон 5, дом 22-Б    </t>
    </r>
  </si>
  <si>
    <t>Отчетный период с 01.06.13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</si>
  <si>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</si>
  <si>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</si>
  <si>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</si>
  <si>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</si>
  <si>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</si>
  <si>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</si>
  <si>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</si>
  <si>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</si>
  <si>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</si>
  <si>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</si>
  <si>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</si>
  <si>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</si>
  <si>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</si>
  <si>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</si>
  <si>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</si>
  <si>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</si>
  <si>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</si>
  <si>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</si>
  <si>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</si>
  <si>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</si>
  <si>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</si>
  <si>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</si>
  <si>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</si>
  <si>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</si>
  <si>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</si>
  <si>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</si>
  <si>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</si>
  <si>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</si>
  <si>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</si>
  <si>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</si>
  <si>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</si>
  <si>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</si>
  <si>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</si>
  <si>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</si>
  <si>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</si>
  <si>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</si>
  <si>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</si>
  <si>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</si>
  <si>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</si>
  <si>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</si>
  <si>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смена трубопровода ЦТО, кв.57/61</t>
  </si>
  <si>
    <t>2.2.</t>
  </si>
  <si>
    <t xml:space="preserve">смена трубопровода КНС, кв. 19 </t>
  </si>
  <si>
    <t>2.3.</t>
  </si>
  <si>
    <t>ремонт изоляции ЦТО, подвал</t>
  </si>
  <si>
    <t>2.4.</t>
  </si>
  <si>
    <t>смена трубопровода ЦТО, кв.40</t>
  </si>
  <si>
    <t>2.5.</t>
  </si>
  <si>
    <t>замена приборов отопления, кв. 59</t>
  </si>
  <si>
    <t>2.6.</t>
  </si>
  <si>
    <t xml:space="preserve">смена запорной арматуры, подвал </t>
  </si>
  <si>
    <t>2.7.</t>
  </si>
  <si>
    <t>ремонт ступеней крылец, входа</t>
  </si>
  <si>
    <t>2.8.</t>
  </si>
  <si>
    <t>смена приборов отопления, кв.56</t>
  </si>
  <si>
    <t>2.9.</t>
  </si>
  <si>
    <t>ремонт электрооборудования 5эт,4пд</t>
  </si>
  <si>
    <t>2.10.</t>
  </si>
  <si>
    <t>ремонт  рулонной кровли, кв.19,67,69,70,1 п-д.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</si>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</sst>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8" xfId="0" applyFont="1" applyBorder="1"/>
    <xf numFmtId="4" fontId="5" fillId="0" borderId="4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2" fillId="0" borderId="0" xfId="1" applyFont="1" applyBorder="1"/>
    <xf numFmtId="4" fontId="0" fillId="0" borderId="0" xfId="0" applyNumberFormat="1" applyBorder="1" applyAlignment="1">
      <alignment horizontal="center" vertical="center"/>
    </xf>
    <xf numFmtId="43" fontId="2" fillId="0" borderId="0" xfId="1" applyFont="1" applyBorder="1" applyAlignment="1">
      <alignment vertical="center"/>
    </xf>
    <xf numFmtId="43" fontId="9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workbookViewId="0">
      <pane ySplit="5" topLeftCell="A6" activePane="bottomLeft" state="frozen"/>
      <selection pane="bottomLeft" activeCell="F41" sqref="F41"/>
    </sheetView>
  </sheetViews>
  <sheetFormatPr defaultRowHeight="15"/>
  <cols>
    <col min="1" max="1" width="5.5703125" style="49" customWidth="1"/>
    <col min="2" max="3" width="9.140625" hidden="1" customWidth="1"/>
    <col min="4" max="4" width="16.28515625" customWidth="1"/>
    <col min="5" max="5" width="11.42578125" customWidth="1"/>
    <col min="6" max="6" width="55.85546875" style="50" customWidth="1"/>
    <col min="7" max="7" width="13.85546875" style="51" customWidth="1"/>
    <col min="8" max="8" width="13.85546875" style="52" customWidth="1"/>
    <col min="9" max="9" width="18.7109375" style="53" customWidth="1"/>
    <col min="10" max="10" width="12.28515625" bestFit="1" customWidth="1"/>
    <col min="11" max="11" width="11.42578125" bestFit="1" customWidth="1"/>
    <col min="12" max="12" width="14.7109375" bestFit="1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409559.49999999994</v>
      </c>
      <c r="H6" s="15">
        <f>SUM(H7,H8,H9,H10,H11,H12,H13)</f>
        <v>331972.25704878638</v>
      </c>
      <c r="I6" s="15">
        <f>SUM(I7,I8,I9,I10,I11,I12,I13)</f>
        <v>409559.49999999994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30101.05</v>
      </c>
      <c r="H7" s="18">
        <v>24398.68568068467</v>
      </c>
      <c r="I7" s="19">
        <f t="shared" ref="I7:I13" si="0">G7</f>
        <v>30101.05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93146.199999999983</v>
      </c>
      <c r="H8" s="18">
        <v>75500.517628128917</v>
      </c>
      <c r="I8" s="19">
        <f t="shared" si="0"/>
        <v>93146.199999999983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2844.1</v>
      </c>
      <c r="H9" s="18">
        <v>2305.3116733281818</v>
      </c>
      <c r="I9" s="19">
        <f t="shared" si="0"/>
        <v>2844.1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142208.63999999998</v>
      </c>
      <c r="H10" s="18">
        <v>115268.53410222038</v>
      </c>
      <c r="I10" s="19">
        <f t="shared" si="0"/>
        <v>142208.63999999998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52142.86</v>
      </c>
      <c r="H11" s="19">
        <v>42264.879518553185</v>
      </c>
      <c r="I11" s="19">
        <f t="shared" si="0"/>
        <v>52142.86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23701.3</v>
      </c>
      <c r="H12" s="24">
        <v>19211.308872069629</v>
      </c>
      <c r="I12" s="19">
        <f t="shared" si="0"/>
        <v>23701.3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65415.35</v>
      </c>
      <c r="H13" s="25">
        <v>53023.019573801444</v>
      </c>
      <c r="I13" s="25">
        <f t="shared" si="0"/>
        <v>65415.35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214290.09</v>
      </c>
      <c r="H22" s="32">
        <v>173694.82295121366</v>
      </c>
      <c r="I22" s="33">
        <f>SUM(I23:I32)</f>
        <v>277195.1924</v>
      </c>
      <c r="J22" s="34"/>
      <c r="K22" s="34"/>
      <c r="L22" s="54"/>
    </row>
    <row r="23" spans="1:12" ht="18.75" customHeight="1">
      <c r="A23" s="16" t="s">
        <v>42</v>
      </c>
      <c r="B23" s="20"/>
      <c r="C23" s="20"/>
      <c r="D23" s="35" t="s">
        <v>43</v>
      </c>
      <c r="E23" s="36"/>
      <c r="F23" s="37"/>
      <c r="G23" s="38"/>
      <c r="H23" s="38"/>
      <c r="I23" s="39">
        <v>2015.4399999999998</v>
      </c>
    </row>
    <row r="24" spans="1:12" ht="15.75" customHeight="1">
      <c r="A24" s="16" t="s">
        <v>44</v>
      </c>
      <c r="B24" s="20"/>
      <c r="C24" s="20"/>
      <c r="D24" s="35" t="s">
        <v>45</v>
      </c>
      <c r="E24" s="36"/>
      <c r="F24" s="37"/>
      <c r="G24" s="38"/>
      <c r="H24" s="38"/>
      <c r="I24" s="39">
        <v>2429.62</v>
      </c>
    </row>
    <row r="25" spans="1:12" ht="15.75" customHeight="1">
      <c r="A25" s="16" t="s">
        <v>46</v>
      </c>
      <c r="B25" s="20"/>
      <c r="C25" s="20"/>
      <c r="D25" s="35" t="s">
        <v>47</v>
      </c>
      <c r="E25" s="36"/>
      <c r="F25" s="37"/>
      <c r="G25" s="38"/>
      <c r="H25" s="38"/>
      <c r="I25" s="39">
        <v>22281.184799999999</v>
      </c>
    </row>
    <row r="26" spans="1:12" ht="15.75" customHeight="1">
      <c r="A26" s="16" t="s">
        <v>48</v>
      </c>
      <c r="B26" s="20"/>
      <c r="C26" s="20"/>
      <c r="D26" s="35" t="s">
        <v>49</v>
      </c>
      <c r="E26" s="36"/>
      <c r="F26" s="37"/>
      <c r="G26" s="38"/>
      <c r="H26" s="38"/>
      <c r="I26" s="39">
        <v>1399.48</v>
      </c>
    </row>
    <row r="27" spans="1:12" ht="15.75" customHeight="1">
      <c r="A27" s="16" t="s">
        <v>50</v>
      </c>
      <c r="B27" s="20"/>
      <c r="C27" s="20"/>
      <c r="D27" s="35" t="s">
        <v>51</v>
      </c>
      <c r="E27" s="36"/>
      <c r="F27" s="37"/>
      <c r="G27" s="38"/>
      <c r="H27" s="38"/>
      <c r="I27" s="39">
        <v>3020.7999999999997</v>
      </c>
    </row>
    <row r="28" spans="1:12" ht="15.75" customHeight="1">
      <c r="A28" s="40" t="s">
        <v>52</v>
      </c>
      <c r="B28" s="41"/>
      <c r="C28" s="41"/>
      <c r="D28" s="35" t="s">
        <v>53</v>
      </c>
      <c r="E28" s="36"/>
      <c r="F28" s="37"/>
      <c r="G28" s="38"/>
      <c r="H28" s="38"/>
      <c r="I28" s="39">
        <v>29917.814399999999</v>
      </c>
    </row>
    <row r="29" spans="1:12" ht="15.75" customHeight="1">
      <c r="A29" s="40" t="s">
        <v>54</v>
      </c>
      <c r="B29" s="41"/>
      <c r="C29" s="41"/>
      <c r="D29" s="35" t="s">
        <v>55</v>
      </c>
      <c r="E29" s="36"/>
      <c r="F29" s="37"/>
      <c r="G29" s="38"/>
      <c r="H29" s="38"/>
      <c r="I29" s="39">
        <v>2001.3743999999997</v>
      </c>
    </row>
    <row r="30" spans="1:12" ht="15.75" customHeight="1">
      <c r="A30" s="40" t="s">
        <v>56</v>
      </c>
      <c r="B30" s="41"/>
      <c r="C30" s="41"/>
      <c r="D30" s="35" t="s">
        <v>57</v>
      </c>
      <c r="E30" s="36"/>
      <c r="F30" s="37"/>
      <c r="G30" s="38"/>
      <c r="H30" s="38"/>
      <c r="I30" s="39">
        <v>3388.7240000000002</v>
      </c>
    </row>
    <row r="31" spans="1:12" ht="15.75" customHeight="1">
      <c r="A31" s="40" t="s">
        <v>58</v>
      </c>
      <c r="B31" s="41"/>
      <c r="C31" s="41"/>
      <c r="D31" s="35" t="s">
        <v>59</v>
      </c>
      <c r="E31" s="36"/>
      <c r="F31" s="37"/>
      <c r="G31" s="38"/>
      <c r="H31" s="38"/>
      <c r="I31" s="39">
        <v>53529.826800000003</v>
      </c>
    </row>
    <row r="32" spans="1:12" ht="15.75" customHeight="1">
      <c r="A32" s="40" t="s">
        <v>60</v>
      </c>
      <c r="B32" s="41"/>
      <c r="C32" s="41"/>
      <c r="D32" s="35" t="s">
        <v>61</v>
      </c>
      <c r="E32" s="36"/>
      <c r="F32" s="37"/>
      <c r="G32" s="42"/>
      <c r="H32" s="42"/>
      <c r="I32" s="39">
        <v>157210.92799999999</v>
      </c>
    </row>
    <row r="33" spans="1:10" s="47" customFormat="1" ht="15.75">
      <c r="A33" s="43" t="s">
        <v>62</v>
      </c>
      <c r="B33" s="44"/>
      <c r="C33" s="44"/>
      <c r="D33" s="44"/>
      <c r="E33" s="44"/>
      <c r="F33" s="44"/>
      <c r="G33" s="45">
        <f>SUM(G22,G6)</f>
        <v>623849.59</v>
      </c>
      <c r="H33" s="45">
        <f>SUM(H22,H6)</f>
        <v>505667.08000000007</v>
      </c>
      <c r="I33" s="45">
        <f>SUM(I22,I6)</f>
        <v>686754.69239999994</v>
      </c>
      <c r="J33" s="46"/>
    </row>
    <row r="34" spans="1:10" ht="71.25" customHeight="1">
      <c r="A34" s="48" t="s">
        <v>63</v>
      </c>
      <c r="B34" s="48"/>
      <c r="C34" s="48"/>
      <c r="D34" s="48"/>
      <c r="E34" s="48"/>
      <c r="F34" s="48"/>
      <c r="G34" s="48"/>
      <c r="H34" s="48"/>
      <c r="I34" s="48"/>
    </row>
    <row r="35" spans="1:10" ht="43.5" customHeight="1">
      <c r="A35" s="48" t="s">
        <v>64</v>
      </c>
      <c r="B35" s="48"/>
      <c r="C35" s="48"/>
      <c r="D35" s="48"/>
      <c r="E35" s="48"/>
      <c r="F35" s="48"/>
      <c r="G35" s="48"/>
      <c r="H35" s="48"/>
      <c r="I35" s="48"/>
    </row>
    <row r="40" spans="1:10">
      <c r="I40" s="55"/>
    </row>
    <row r="41" spans="1:10">
      <c r="G41" s="57"/>
      <c r="H41" s="56"/>
      <c r="I41" s="55"/>
      <c r="J41" s="54"/>
    </row>
  </sheetData>
  <mergeCells count="39">
    <mergeCell ref="A35:I35"/>
    <mergeCell ref="D29:F29"/>
    <mergeCell ref="D30:F30"/>
    <mergeCell ref="D31:F31"/>
    <mergeCell ref="D32:F32"/>
    <mergeCell ref="A33:F33"/>
    <mergeCell ref="A34:I34"/>
    <mergeCell ref="D21:F21"/>
    <mergeCell ref="D22:F22"/>
    <mergeCell ref="G22:G32"/>
    <mergeCell ref="H22:H32"/>
    <mergeCell ref="D23:F23"/>
    <mergeCell ref="D24:F24"/>
    <mergeCell ref="D25:F25"/>
    <mergeCell ref="D26:F26"/>
    <mergeCell ref="D27:F27"/>
    <mergeCell ref="D28:F28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5-22-Б</vt:lpstr>
      <vt:lpstr>'5-22-Б'!Заголовки_для_печати</vt:lpstr>
      <vt:lpstr>'5-22-Б'!Область_печати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2014-03-31T02:26:48Z</dcterms:created>
  <dcterms:modified xsi:type="dcterms:W3CDTF">2014-03-31T02:27:24Z</dcterms:modified>
</cp:coreProperties>
</file>