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5-21" sheetId="1" r:id="rId1"/>
  </sheets>
  <definedNames>
    <definedName name="_xlnm.Print_Titles" localSheetId="0">'5-21'!$5:$5</definedName>
    <definedName name="_xlnm.Print_Area" localSheetId="0">'5-21'!$A$1:$I$47</definedName>
  </definedNames>
  <calcPr calcId="124519" fullCalcOnLoad="1"/>
</workbook>
</file>

<file path=xl/calcChain.xml><?xml version="1.0" encoding="utf-8"?>
<calcChain xmlns="http://schemas.openxmlformats.org/spreadsheetml/2006/main">
  <c r="G43" i="1"/>
  <c r="I22"/>
  <c r="I13"/>
  <c r="I12"/>
  <c r="I11"/>
  <c r="I10"/>
  <c r="I9"/>
  <c r="I8"/>
  <c r="I7"/>
  <c r="I6" s="1"/>
  <c r="I43" s="1"/>
  <c r="H6"/>
  <c r="H43" s="1"/>
  <c r="G6"/>
</calcChain>
</file>

<file path=xl/sharedStrings.xml><?xml version="1.0" encoding="utf-8"?>
<sst xmlns="http://schemas.openxmlformats.org/spreadsheetml/2006/main" count="85" uniqueCount="85">
  <si>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</si>
  <si>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микрорайон 5, дом 21    </t>
    </r>
  </si>
  <si>
    <t>Отчетный период с 01.05.13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</si>
  <si>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</si>
  <si>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</si>
  <si>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</si>
  <si>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</si>
  <si>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</si>
  <si>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</si>
  <si>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</si>
  <si>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</si>
  <si>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</si>
  <si>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</si>
  <si>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</si>
  <si>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</si>
  <si>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</si>
  <si>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</si>
  <si>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</si>
  <si>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</si>
  <si>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</si>
  <si>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</si>
  <si>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</si>
  <si>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</si>
  <si>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</si>
  <si>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</si>
  <si>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</si>
  <si>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</si>
  <si>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</si>
  <si>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</si>
  <si>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</si>
  <si>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</si>
  <si>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</si>
  <si>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</si>
  <si>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</si>
  <si>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</si>
  <si>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</si>
  <si>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</si>
  <si>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</si>
  <si>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</si>
  <si>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</si>
  <si>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</si>
  <si>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</si>
  <si>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</si>
  <si>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запорной арматуры (сборок), подвал</t>
  </si>
  <si>
    <t>2.2.</t>
  </si>
  <si>
    <t>смена трубопровода ЦТО, кв.9/13</t>
  </si>
  <si>
    <t>2.3.</t>
  </si>
  <si>
    <t>смена приборов отопления, кв.24</t>
  </si>
  <si>
    <t>2.4.</t>
  </si>
  <si>
    <t>смена трубопровода ЦТО, аптека</t>
  </si>
  <si>
    <t>2.5.</t>
  </si>
  <si>
    <t>замена трубопровода КНС, кв.3 пл</t>
  </si>
  <si>
    <t>2.6.</t>
  </si>
  <si>
    <t>смена стояка п/сушителя, кв.58</t>
  </si>
  <si>
    <t>2.7.</t>
  </si>
  <si>
    <t>замена труб, кв.37/40 пл</t>
  </si>
  <si>
    <t>2.8.</t>
  </si>
  <si>
    <t xml:space="preserve">ремонт рулонной кровли, кв.35 </t>
  </si>
  <si>
    <t>2.9.</t>
  </si>
  <si>
    <t xml:space="preserve">смена запорной арматуры, подвал </t>
  </si>
  <si>
    <t>2.10.</t>
  </si>
  <si>
    <t>смена запорной арматуры, ЦТО, подвал</t>
  </si>
  <si>
    <t>2.11.</t>
  </si>
  <si>
    <t>смена запорной арматуры, подвал</t>
  </si>
  <si>
    <t>2.12.</t>
  </si>
  <si>
    <t>смена труб, кв.52,56</t>
  </si>
  <si>
    <t>2.13.</t>
  </si>
  <si>
    <t>смена приборов отопления, кв.38</t>
  </si>
  <si>
    <t>2.14.</t>
  </si>
  <si>
    <t>смена приборов отопления, кв.36</t>
  </si>
  <si>
    <t>2.15.</t>
  </si>
  <si>
    <t xml:space="preserve">ремонт системы водоотведения </t>
  </si>
  <si>
    <t>2.16.</t>
  </si>
  <si>
    <t>замена труб КНС, кв. 37 пл</t>
  </si>
  <si>
    <t>2.17.</t>
  </si>
  <si>
    <t>замена трубопровода КНС, кв.39/36</t>
  </si>
  <si>
    <t>2.18.</t>
  </si>
  <si>
    <t>замена труб, кв.50</t>
  </si>
  <si>
    <t>2.19.</t>
  </si>
  <si>
    <t xml:space="preserve">монтаж ИТП </t>
  </si>
  <si>
    <t>2.20.</t>
  </si>
  <si>
    <t>ремонт кровли, кв. 35,48,69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</si>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</sst>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0" borderId="4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workbookViewId="0">
      <pane ySplit="5" topLeftCell="A51" activePane="bottomLeft" state="frozen"/>
      <selection pane="bottomLeft" activeCell="L50" sqref="L50"/>
    </sheetView>
  </sheetViews>
  <sheetFormatPr defaultRowHeight="15"/>
  <cols>
    <col min="1" max="1" width="5.5703125" style="49" customWidth="1"/>
    <col min="2" max="3" width="9.140625" hidden="1" customWidth="1"/>
    <col min="4" max="4" width="16.28515625" customWidth="1"/>
    <col min="5" max="5" width="11.42578125" customWidth="1"/>
    <col min="6" max="6" width="55.85546875" style="50" customWidth="1"/>
    <col min="7" max="7" width="13.85546875" style="51" customWidth="1"/>
    <col min="8" max="8" width="13.85546875" style="52" customWidth="1"/>
    <col min="9" max="9" width="18.7109375" style="53" customWidth="1"/>
    <col min="10" max="10" width="12.28515625" bestFit="1" customWidth="1"/>
    <col min="11" max="11" width="11.425781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471503.17999999993</v>
      </c>
      <c r="H6" s="15">
        <f>SUM(H7,H8,H9,H10,H11,H12,H13)</f>
        <v>382403.62591912429</v>
      </c>
      <c r="I6" s="15">
        <f>SUM(I7,I8,I9,I10,I11,I12,I13)</f>
        <v>471503.17999999993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34179.040000000001</v>
      </c>
      <c r="H7" s="18">
        <v>27720.255940659375</v>
      </c>
      <c r="I7" s="19">
        <f t="shared" ref="I7:I13" si="0">G7</f>
        <v>34179.040000000001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105764.38999999998</v>
      </c>
      <c r="H8" s="18">
        <v>85778.183360554147</v>
      </c>
      <c r="I8" s="19">
        <f t="shared" si="0"/>
        <v>105764.38999999998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3229.79</v>
      </c>
      <c r="H9" s="18">
        <v>2619.4593363237309</v>
      </c>
      <c r="I9" s="19">
        <f t="shared" si="0"/>
        <v>3229.79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167933.44999999998</v>
      </c>
      <c r="H10" s="18">
        <v>136199.20907661316</v>
      </c>
      <c r="I10" s="19">
        <f t="shared" si="0"/>
        <v>167933.44999999998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59206.670000000006</v>
      </c>
      <c r="H11" s="19">
        <v>48018.43602962984</v>
      </c>
      <c r="I11" s="19">
        <f t="shared" si="0"/>
        <v>59206.670000000006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26912.12</v>
      </c>
      <c r="H12" s="24">
        <v>21826.559619747601</v>
      </c>
      <c r="I12" s="19">
        <f t="shared" si="0"/>
        <v>26912.12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74277.719999999987</v>
      </c>
      <c r="H13" s="25">
        <v>60241.52255559645</v>
      </c>
      <c r="I13" s="25">
        <f t="shared" si="0"/>
        <v>74277.719999999987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242767.64999999997</v>
      </c>
      <c r="H22" s="32">
        <v>196892.05408087574</v>
      </c>
      <c r="I22" s="33">
        <f>SUM(I23:I42)</f>
        <v>381821.35559999995</v>
      </c>
      <c r="J22" s="34"/>
      <c r="K22" s="34"/>
      <c r="L22" s="54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11129.76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1185.8999999999999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1761.74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482.61999999999995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1423.0917999999999</v>
      </c>
    </row>
    <row r="28" spans="1:12" ht="15.75" customHeight="1">
      <c r="A28" s="16" t="s">
        <v>52</v>
      </c>
      <c r="B28" s="20"/>
      <c r="C28" s="20"/>
      <c r="D28" s="35" t="s">
        <v>53</v>
      </c>
      <c r="E28" s="36"/>
      <c r="F28" s="37"/>
      <c r="G28" s="38"/>
      <c r="H28" s="38"/>
      <c r="I28" s="39">
        <v>1972.9599999999998</v>
      </c>
    </row>
    <row r="29" spans="1:12" ht="15.75" customHeight="1">
      <c r="A29" s="16" t="s">
        <v>54</v>
      </c>
      <c r="B29" s="20"/>
      <c r="C29" s="20"/>
      <c r="D29" s="35" t="s">
        <v>55</v>
      </c>
      <c r="E29" s="36"/>
      <c r="F29" s="37"/>
      <c r="G29" s="38"/>
      <c r="H29" s="38"/>
      <c r="I29" s="39">
        <v>4500.6026000000002</v>
      </c>
    </row>
    <row r="30" spans="1:12" ht="15.75" customHeight="1">
      <c r="A30" s="16" t="s">
        <v>56</v>
      </c>
      <c r="B30" s="20"/>
      <c r="C30" s="20"/>
      <c r="D30" s="35" t="s">
        <v>57</v>
      </c>
      <c r="E30" s="36"/>
      <c r="F30" s="37"/>
      <c r="G30" s="38"/>
      <c r="H30" s="38"/>
      <c r="I30" s="39">
        <v>7649.9871999999996</v>
      </c>
    </row>
    <row r="31" spans="1:12" ht="15.75" customHeight="1">
      <c r="A31" s="16" t="s">
        <v>58</v>
      </c>
      <c r="B31" s="20"/>
      <c r="C31" s="20"/>
      <c r="D31" s="35" t="s">
        <v>59</v>
      </c>
      <c r="E31" s="36"/>
      <c r="F31" s="37"/>
      <c r="G31" s="38"/>
      <c r="H31" s="38"/>
      <c r="I31" s="39">
        <v>5991.9219999999996</v>
      </c>
    </row>
    <row r="32" spans="1:12" ht="15.75" customHeight="1">
      <c r="A32" s="40" t="s">
        <v>60</v>
      </c>
      <c r="B32" s="41"/>
      <c r="C32" s="41"/>
      <c r="D32" s="35" t="s">
        <v>61</v>
      </c>
      <c r="E32" s="36"/>
      <c r="F32" s="37"/>
      <c r="G32" s="38"/>
      <c r="H32" s="38"/>
      <c r="I32" s="39">
        <v>5562.5199999999995</v>
      </c>
    </row>
    <row r="33" spans="1:10" ht="15.75" customHeight="1">
      <c r="A33" s="40" t="s">
        <v>62</v>
      </c>
      <c r="B33" s="41"/>
      <c r="C33" s="41"/>
      <c r="D33" s="35" t="s">
        <v>63</v>
      </c>
      <c r="E33" s="36"/>
      <c r="F33" s="37"/>
      <c r="G33" s="38"/>
      <c r="H33" s="38"/>
      <c r="I33" s="39">
        <v>1018.5878</v>
      </c>
    </row>
    <row r="34" spans="1:10" ht="15.75" customHeight="1">
      <c r="A34" s="40" t="s">
        <v>64</v>
      </c>
      <c r="B34" s="41"/>
      <c r="C34" s="41"/>
      <c r="D34" s="35" t="s">
        <v>65</v>
      </c>
      <c r="E34" s="36"/>
      <c r="F34" s="37"/>
      <c r="G34" s="38"/>
      <c r="H34" s="38"/>
      <c r="I34" s="39">
        <v>1152.9898000000001</v>
      </c>
    </row>
    <row r="35" spans="1:10" ht="15.75" customHeight="1">
      <c r="A35" s="40" t="s">
        <v>66</v>
      </c>
      <c r="B35" s="41"/>
      <c r="C35" s="41"/>
      <c r="D35" s="35" t="s">
        <v>67</v>
      </c>
      <c r="E35" s="36"/>
      <c r="F35" s="37"/>
      <c r="G35" s="38"/>
      <c r="H35" s="38"/>
      <c r="I35" s="39">
        <v>2092.8008</v>
      </c>
    </row>
    <row r="36" spans="1:10" ht="15.75" customHeight="1">
      <c r="A36" s="40" t="s">
        <v>68</v>
      </c>
      <c r="B36" s="41"/>
      <c r="C36" s="41"/>
      <c r="D36" s="35" t="s">
        <v>69</v>
      </c>
      <c r="E36" s="36"/>
      <c r="F36" s="37"/>
      <c r="G36" s="38"/>
      <c r="H36" s="38"/>
      <c r="I36" s="39">
        <v>4266.4669999999996</v>
      </c>
    </row>
    <row r="37" spans="1:10" ht="15.75" customHeight="1">
      <c r="A37" s="40" t="s">
        <v>70</v>
      </c>
      <c r="B37" s="41"/>
      <c r="C37" s="41"/>
      <c r="D37" s="35" t="s">
        <v>71</v>
      </c>
      <c r="E37" s="36"/>
      <c r="F37" s="37"/>
      <c r="G37" s="38"/>
      <c r="H37" s="38"/>
      <c r="I37" s="39">
        <v>176392.98439999999</v>
      </c>
    </row>
    <row r="38" spans="1:10" ht="15.75" customHeight="1">
      <c r="A38" s="40" t="s">
        <v>72</v>
      </c>
      <c r="B38" s="41"/>
      <c r="C38" s="41"/>
      <c r="D38" s="35" t="s">
        <v>73</v>
      </c>
      <c r="E38" s="36"/>
      <c r="F38" s="37"/>
      <c r="G38" s="38"/>
      <c r="H38" s="38"/>
      <c r="I38" s="39">
        <v>1202.2547999999999</v>
      </c>
    </row>
    <row r="39" spans="1:10" ht="15.75" customHeight="1">
      <c r="A39" s="40" t="s">
        <v>74</v>
      </c>
      <c r="B39" s="41"/>
      <c r="C39" s="41"/>
      <c r="D39" s="35" t="s">
        <v>75</v>
      </c>
      <c r="E39" s="36"/>
      <c r="F39" s="37"/>
      <c r="G39" s="38"/>
      <c r="H39" s="38"/>
      <c r="I39" s="39">
        <v>1349.6368</v>
      </c>
    </row>
    <row r="40" spans="1:10" ht="15.75" customHeight="1">
      <c r="A40" s="40" t="s">
        <v>76</v>
      </c>
      <c r="B40" s="41"/>
      <c r="C40" s="41"/>
      <c r="D40" s="35" t="s">
        <v>77</v>
      </c>
      <c r="E40" s="36"/>
      <c r="F40" s="37"/>
      <c r="G40" s="38"/>
      <c r="H40" s="38"/>
      <c r="I40" s="39">
        <v>796.45280000000002</v>
      </c>
    </row>
    <row r="41" spans="1:10" ht="15.75" customHeight="1">
      <c r="A41" s="40" t="s">
        <v>78</v>
      </c>
      <c r="B41" s="41"/>
      <c r="C41" s="41"/>
      <c r="D41" s="35" t="s">
        <v>79</v>
      </c>
      <c r="E41" s="36"/>
      <c r="F41" s="37"/>
      <c r="G41" s="38"/>
      <c r="H41" s="38"/>
      <c r="I41" s="39">
        <v>119238.6578</v>
      </c>
    </row>
    <row r="42" spans="1:10" ht="15.75" customHeight="1">
      <c r="A42" s="40" t="s">
        <v>80</v>
      </c>
      <c r="B42" s="41"/>
      <c r="C42" s="41"/>
      <c r="D42" s="35" t="s">
        <v>81</v>
      </c>
      <c r="E42" s="36"/>
      <c r="F42" s="37"/>
      <c r="G42" s="42"/>
      <c r="H42" s="42"/>
      <c r="I42" s="39">
        <v>32649.42</v>
      </c>
    </row>
    <row r="43" spans="1:10" s="47" customFormat="1" ht="15.75">
      <c r="A43" s="43" t="s">
        <v>82</v>
      </c>
      <c r="B43" s="44"/>
      <c r="C43" s="44"/>
      <c r="D43" s="44"/>
      <c r="E43" s="44"/>
      <c r="F43" s="44"/>
      <c r="G43" s="45">
        <f>SUM(G22,G6)</f>
        <v>714270.82999999984</v>
      </c>
      <c r="H43" s="45">
        <f>SUM(H22,H6)</f>
        <v>579295.68000000005</v>
      </c>
      <c r="I43" s="45">
        <f>SUM(I22,I6)</f>
        <v>853324.53559999983</v>
      </c>
      <c r="J43" s="46"/>
    </row>
    <row r="44" spans="1:10" ht="71.25" customHeight="1">
      <c r="A44" s="48" t="s">
        <v>83</v>
      </c>
      <c r="B44" s="48"/>
      <c r="C44" s="48"/>
      <c r="D44" s="48"/>
      <c r="E44" s="48"/>
      <c r="F44" s="48"/>
      <c r="G44" s="48"/>
      <c r="H44" s="48"/>
      <c r="I44" s="48"/>
    </row>
    <row r="45" spans="1:10" ht="43.5" customHeight="1">
      <c r="A45" s="48" t="s">
        <v>84</v>
      </c>
      <c r="B45" s="48"/>
      <c r="C45" s="48"/>
      <c r="D45" s="48"/>
      <c r="E45" s="48"/>
      <c r="F45" s="48"/>
      <c r="G45" s="48"/>
      <c r="H45" s="48"/>
      <c r="I45" s="48"/>
    </row>
    <row r="51" spans="7:10">
      <c r="G51" s="57"/>
      <c r="H51" s="56"/>
      <c r="I51" s="55"/>
      <c r="J51" s="54"/>
    </row>
  </sheetData>
  <mergeCells count="49">
    <mergeCell ref="D41:F41"/>
    <mergeCell ref="D42:F42"/>
    <mergeCell ref="A43:F43"/>
    <mergeCell ref="A44:I44"/>
    <mergeCell ref="A45:I45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1:F21"/>
    <mergeCell ref="D22:F22"/>
    <mergeCell ref="G22:G42"/>
    <mergeCell ref="H22:H42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5-21</vt:lpstr>
      <vt:lpstr>'5-21'!Заголовки_для_печати</vt:lpstr>
      <vt:lpstr>'5-21'!Область_печати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2014-03-31T02:22:29Z</dcterms:created>
  <dcterms:modified xsi:type="dcterms:W3CDTF">2014-03-31T02:23:07Z</dcterms:modified>
</cp:coreProperties>
</file>