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20" sheetId="1" r:id="rId1"/>
  </sheets>
  <definedNames>
    <definedName name="_xlnm.Print_Titles" localSheetId="0">'5-20'!$5:$5</definedName>
    <definedName name="_xlnm.Print_Area" localSheetId="0">'5-20'!$A$1:$I$48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44" s="1"/>
  <c r="G6"/>
  <c r="G44" s="1"/>
  <c r="I44" l="1"/>
</calcChain>
</file>

<file path=xl/sharedStrings.xml><?xml version="1.0" encoding="utf-8"?>
<sst xmlns="http://schemas.openxmlformats.org/spreadsheetml/2006/main" count="87" uniqueCount="86">
  <si>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</si>
  <si>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20 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</si>
  <si>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</si>
  <si>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</si>
  <si>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</si>
  <si>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</si>
  <si>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</si>
  <si>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</si>
  <si>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</si>
  <si>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</si>
  <si>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</si>
  <si>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</si>
  <si>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</si>
  <si>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</si>
  <si>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</si>
  <si>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</si>
  <si>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</si>
  <si>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</si>
  <si>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</si>
  <si>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</si>
  <si>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</si>
  <si>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</si>
  <si>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</si>
  <si>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</si>
  <si>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</si>
  <si>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</si>
  <si>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</si>
  <si>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</si>
  <si>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</si>
  <si>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</si>
  <si>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</si>
  <si>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</si>
  <si>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</si>
  <si>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</si>
  <si>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</si>
  <si>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</si>
  <si>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</si>
  <si>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</si>
  <si>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</si>
  <si>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</si>
  <si>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</si>
  <si>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</si>
  <si>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</si>
  <si>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установка поручня</t>
  </si>
  <si>
    <t>2.2.</t>
  </si>
  <si>
    <t>ремонт надомного освещения (8пд 5эт)</t>
  </si>
  <si>
    <t>2.3.</t>
  </si>
  <si>
    <t xml:space="preserve">капитальный ремонт сетей электроснабжения (8 пд 5 эт пан) </t>
  </si>
  <si>
    <t>2.4.</t>
  </si>
  <si>
    <t xml:space="preserve">смена п/сушителя, кв. 97 </t>
  </si>
  <si>
    <t>2.5.</t>
  </si>
  <si>
    <t>замена КНС, кв.31/подвал</t>
  </si>
  <si>
    <t>2.6.</t>
  </si>
  <si>
    <t>смена трубопровода ЦТО, ГВС, ХВС, КНС, кв.59</t>
  </si>
  <si>
    <t>2.7.</t>
  </si>
  <si>
    <t>смена трубопровода ЦТО, кв.85</t>
  </si>
  <si>
    <t>2.8.</t>
  </si>
  <si>
    <t>смена ГВС,ХВС, кв.31/подвал</t>
  </si>
  <si>
    <t>2.9.</t>
  </si>
  <si>
    <t>смена КНС, кв.10/13</t>
  </si>
  <si>
    <t>2.10.</t>
  </si>
  <si>
    <t>смена унитаза "К", кв.13</t>
  </si>
  <si>
    <t>2.11.</t>
  </si>
  <si>
    <t>смена труб и запорной арматуры, подвал</t>
  </si>
  <si>
    <t>2.12.</t>
  </si>
  <si>
    <t>смена запорной арматуры, подвал</t>
  </si>
  <si>
    <t>2.13.</t>
  </si>
  <si>
    <t>смена запорной арматуры, кв.73</t>
  </si>
  <si>
    <t>2.14.</t>
  </si>
  <si>
    <t>2.15.</t>
  </si>
  <si>
    <t>смена кнс, кв. 33/подвал</t>
  </si>
  <si>
    <t>2.16.</t>
  </si>
  <si>
    <t>смена кнс, кв. 25</t>
  </si>
  <si>
    <t>2.17.</t>
  </si>
  <si>
    <t>смена труб и приборов отопления, кв.53</t>
  </si>
  <si>
    <t>2.18.</t>
  </si>
  <si>
    <t>смена труб кнс и сантехнических приборов, кв.73</t>
  </si>
  <si>
    <t>2.19.</t>
  </si>
  <si>
    <t>смена труб кнс, кв. 73/70</t>
  </si>
  <si>
    <t>2.20.</t>
  </si>
  <si>
    <t>смена труб, кв. 97/94</t>
  </si>
  <si>
    <t>2.21.</t>
  </si>
  <si>
    <t>смена приборов отопления, кв.92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</si>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</sst>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SheetLayoutView="100" workbookViewId="0">
      <pane ySplit="5" topLeftCell="A60" activePane="bottomLeft" state="frozen"/>
      <selection pane="bottomLeft" activeCell="J22" sqref="J22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715323.19000000006</v>
      </c>
      <c r="H6" s="15">
        <f>SUM(H7,H8,H9,H10,H11,H12,H13)</f>
        <v>579243.92236145807</v>
      </c>
      <c r="I6" s="15">
        <f>SUM(I7,I8,I9,I10,I11,I12,I13)</f>
        <v>715323.19000000006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51617.05</v>
      </c>
      <c r="H7" s="18">
        <v>41797.697768930848</v>
      </c>
      <c r="I7" s="19">
        <f t="shared" ref="I7:I13" si="0">G7</f>
        <v>51617.05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159728.4</v>
      </c>
      <c r="H8" s="18">
        <v>129342.52128540655</v>
      </c>
      <c r="I8" s="19">
        <f t="shared" si="0"/>
        <v>159728.4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4877.24</v>
      </c>
      <c r="H9" s="18">
        <v>3949.4198809606569</v>
      </c>
      <c r="I9" s="19">
        <f t="shared" si="0"/>
        <v>4877.24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256867.55000000002</v>
      </c>
      <c r="H10" s="18">
        <v>208002.43759660289</v>
      </c>
      <c r="I10" s="19">
        <f t="shared" si="0"/>
        <v>256867.55000000002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89414.82</v>
      </c>
      <c r="H11" s="19">
        <v>72405.021643494809</v>
      </c>
      <c r="I11" s="19">
        <f t="shared" si="0"/>
        <v>89414.82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40643.100000000006</v>
      </c>
      <c r="H12" s="24">
        <v>32911.373474315827</v>
      </c>
      <c r="I12" s="19">
        <f t="shared" si="0"/>
        <v>40643.100000000006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112175.03</v>
      </c>
      <c r="H13" s="25">
        <v>90835.450711746424</v>
      </c>
      <c r="I13" s="25">
        <f t="shared" si="0"/>
        <v>112175.03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367945.57</v>
      </c>
      <c r="H22" s="32">
        <v>297949.56763854169</v>
      </c>
      <c r="I22" s="33">
        <f>SUM(I23:I43)</f>
        <v>1277718.7398000003</v>
      </c>
      <c r="J22" s="34"/>
      <c r="K22" s="34"/>
      <c r="L22" s="57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850.78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78623.329199999993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1126037.28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980.50919999999996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4125.28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4158.32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1085.5999999999999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2964.16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3384.24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4940.66</v>
      </c>
    </row>
    <row r="33" spans="1:10" ht="15.75" customHeight="1">
      <c r="A33" s="16" t="s">
        <v>62</v>
      </c>
      <c r="B33" s="20"/>
      <c r="C33" s="20"/>
      <c r="D33" s="35" t="s">
        <v>63</v>
      </c>
      <c r="E33" s="36"/>
      <c r="F33" s="37"/>
      <c r="G33" s="38"/>
      <c r="H33" s="38"/>
      <c r="I33" s="39">
        <v>18700.828799999999</v>
      </c>
    </row>
    <row r="34" spans="1:10" ht="15.75" customHeight="1">
      <c r="A34" s="16" t="s">
        <v>64</v>
      </c>
      <c r="B34" s="20"/>
      <c r="C34" s="20"/>
      <c r="D34" s="35" t="s">
        <v>65</v>
      </c>
      <c r="E34" s="36"/>
      <c r="F34" s="37"/>
      <c r="G34" s="38"/>
      <c r="H34" s="38"/>
      <c r="I34" s="39">
        <v>3545.8999999999996</v>
      </c>
    </row>
    <row r="35" spans="1:10" ht="15.75" customHeight="1">
      <c r="A35" s="16" t="s">
        <v>66</v>
      </c>
      <c r="B35" s="20"/>
      <c r="C35" s="20"/>
      <c r="D35" s="35" t="s">
        <v>67</v>
      </c>
      <c r="E35" s="36"/>
      <c r="F35" s="37"/>
      <c r="G35" s="38"/>
      <c r="H35" s="38"/>
      <c r="I35" s="39">
        <v>1373.52</v>
      </c>
    </row>
    <row r="36" spans="1:10" ht="15.75" customHeight="1">
      <c r="A36" s="16" t="s">
        <v>68</v>
      </c>
      <c r="B36" s="20"/>
      <c r="C36" s="20"/>
      <c r="D36" s="35" t="s">
        <v>65</v>
      </c>
      <c r="E36" s="36"/>
      <c r="F36" s="37"/>
      <c r="G36" s="38"/>
      <c r="H36" s="38"/>
      <c r="I36" s="39">
        <v>2037.1047999999998</v>
      </c>
    </row>
    <row r="37" spans="1:10" ht="15.75" customHeight="1">
      <c r="A37" s="16" t="s">
        <v>69</v>
      </c>
      <c r="B37" s="20"/>
      <c r="C37" s="20"/>
      <c r="D37" s="35" t="s">
        <v>70</v>
      </c>
      <c r="E37" s="36"/>
      <c r="F37" s="37"/>
      <c r="G37" s="38"/>
      <c r="H37" s="38"/>
      <c r="I37" s="39">
        <v>8041.6409999999996</v>
      </c>
    </row>
    <row r="38" spans="1:10" ht="15.75" customHeight="1">
      <c r="A38" s="16" t="s">
        <v>71</v>
      </c>
      <c r="B38" s="20"/>
      <c r="C38" s="20"/>
      <c r="D38" s="35" t="s">
        <v>72</v>
      </c>
      <c r="E38" s="36"/>
      <c r="F38" s="37"/>
      <c r="G38" s="38"/>
      <c r="H38" s="38"/>
      <c r="I38" s="39">
        <v>2450.9897999999998</v>
      </c>
    </row>
    <row r="39" spans="1:10" ht="15.75" customHeight="1">
      <c r="A39" s="16" t="s">
        <v>73</v>
      </c>
      <c r="B39" s="20"/>
      <c r="C39" s="20"/>
      <c r="D39" s="35" t="s">
        <v>74</v>
      </c>
      <c r="E39" s="36"/>
      <c r="F39" s="37"/>
      <c r="G39" s="38"/>
      <c r="H39" s="38"/>
      <c r="I39" s="39">
        <v>2092.8008</v>
      </c>
    </row>
    <row r="40" spans="1:10" ht="15.75" customHeight="1">
      <c r="A40" s="16" t="s">
        <v>75</v>
      </c>
      <c r="B40" s="20"/>
      <c r="C40" s="20"/>
      <c r="D40" s="35" t="s">
        <v>76</v>
      </c>
      <c r="E40" s="36"/>
      <c r="F40" s="37"/>
      <c r="G40" s="38"/>
      <c r="H40" s="38"/>
      <c r="I40" s="39">
        <v>6252.2536</v>
      </c>
    </row>
    <row r="41" spans="1:10" ht="15.75" customHeight="1">
      <c r="A41" s="16" t="s">
        <v>77</v>
      </c>
      <c r="B41" s="20"/>
      <c r="C41" s="20"/>
      <c r="D41" s="35" t="s">
        <v>78</v>
      </c>
      <c r="E41" s="36"/>
      <c r="F41" s="37"/>
      <c r="G41" s="38"/>
      <c r="H41" s="38"/>
      <c r="I41" s="39">
        <v>972.08399999999995</v>
      </c>
    </row>
    <row r="42" spans="1:10" ht="15.75" customHeight="1">
      <c r="A42" s="40" t="s">
        <v>79</v>
      </c>
      <c r="B42" s="41"/>
      <c r="C42" s="41"/>
      <c r="D42" s="35" t="s">
        <v>80</v>
      </c>
      <c r="E42" s="36"/>
      <c r="F42" s="37"/>
      <c r="G42" s="38"/>
      <c r="H42" s="38"/>
      <c r="I42" s="39">
        <v>834.99159999999995</v>
      </c>
    </row>
    <row r="43" spans="1:10" ht="15.75" customHeight="1">
      <c r="A43" s="40" t="s">
        <v>81</v>
      </c>
      <c r="B43" s="41"/>
      <c r="C43" s="41"/>
      <c r="D43" s="35" t="s">
        <v>82</v>
      </c>
      <c r="E43" s="36"/>
      <c r="F43" s="37"/>
      <c r="G43" s="42"/>
      <c r="H43" s="42"/>
      <c r="I43" s="39">
        <v>4266.4669999999996</v>
      </c>
    </row>
    <row r="44" spans="1:10" s="47" customFormat="1" ht="15.75">
      <c r="A44" s="43" t="s">
        <v>83</v>
      </c>
      <c r="B44" s="44"/>
      <c r="C44" s="44"/>
      <c r="D44" s="44"/>
      <c r="E44" s="44"/>
      <c r="F44" s="44"/>
      <c r="G44" s="45">
        <f>SUM(G22,G6)</f>
        <v>1083268.76</v>
      </c>
      <c r="H44" s="45">
        <f>SUM(H22,H6)</f>
        <v>877193.48999999976</v>
      </c>
      <c r="I44" s="45">
        <f>SUM(I22,I6)</f>
        <v>1993041.9298000005</v>
      </c>
      <c r="J44" s="46"/>
    </row>
    <row r="45" spans="1:10" ht="71.25" customHeight="1">
      <c r="A45" s="48" t="s">
        <v>84</v>
      </c>
      <c r="B45" s="48"/>
      <c r="C45" s="48"/>
      <c r="D45" s="48"/>
      <c r="E45" s="48"/>
      <c r="F45" s="48"/>
      <c r="G45" s="48"/>
      <c r="H45" s="48"/>
      <c r="I45" s="48"/>
    </row>
    <row r="46" spans="1:10" ht="43.5" customHeight="1">
      <c r="A46" s="48" t="s">
        <v>85</v>
      </c>
      <c r="B46" s="48"/>
      <c r="C46" s="48"/>
      <c r="D46" s="48"/>
      <c r="E46" s="48"/>
      <c r="F46" s="48"/>
      <c r="G46" s="48"/>
      <c r="H46" s="48"/>
      <c r="I46" s="48"/>
    </row>
    <row r="51" spans="7:10">
      <c r="I51" s="56"/>
    </row>
    <row r="52" spans="7:10">
      <c r="G52" s="54"/>
      <c r="H52" s="55"/>
      <c r="I52" s="56"/>
      <c r="J52" s="57"/>
    </row>
  </sheetData>
  <mergeCells count="50">
    <mergeCell ref="D41:F41"/>
    <mergeCell ref="D42:F42"/>
    <mergeCell ref="D43:F43"/>
    <mergeCell ref="A44:F44"/>
    <mergeCell ref="A45:I45"/>
    <mergeCell ref="A46:I46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43"/>
    <mergeCell ref="H22:H43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5-20</vt:lpstr>
      <vt:lpstr>'5-20'!Заголовки_для_печати</vt:lpstr>
      <vt:lpstr>'5-20'!Область_печати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2014-03-31T02:24:11Z</dcterms:created>
  <dcterms:modified xsi:type="dcterms:W3CDTF">2014-03-31T02:24:47Z</dcterms:modified>
</cp:coreProperties>
</file>