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18" sheetId="1" r:id="rId1"/>
  </sheets>
  <definedNames>
    <definedName name="_xlnm.Print_Titles" localSheetId="0">'5-18'!$5:$5</definedName>
    <definedName name="_xlnm.Print_Area" localSheetId="0">'5-18'!$A$1:$I$42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8" s="1"/>
  <c r="G6"/>
  <c r="G38" s="1"/>
  <c r="I38" l="1"/>
</calcChain>
</file>

<file path=xl/sharedStrings.xml><?xml version="1.0" encoding="utf-8"?>
<sst xmlns="http://schemas.openxmlformats.org/spreadsheetml/2006/main" count="75" uniqueCount="75">
  <si>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</si>
  <si>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18    </t>
    </r>
  </si>
  <si>
    <t>Отчетный период с 01.05.13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</si>
  <si>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</si>
  <si>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</si>
  <si>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</si>
  <si>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</si>
  <si>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</si>
  <si>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</si>
  <si>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</si>
  <si>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</si>
  <si>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</si>
  <si>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</si>
  <si>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</si>
  <si>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</si>
  <si>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</si>
  <si>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</si>
  <si>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</si>
  <si>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</si>
  <si>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</si>
  <si>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</si>
  <si>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</si>
  <si>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</si>
  <si>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</si>
  <si>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</si>
  <si>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</si>
  <si>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</si>
  <si>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</si>
  <si>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</si>
  <si>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</si>
  <si>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</si>
  <si>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</si>
  <si>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</si>
  <si>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</si>
  <si>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</si>
  <si>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</si>
  <si>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</si>
  <si>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</si>
  <si>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</si>
  <si>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</si>
  <si>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</si>
  <si>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</si>
  <si>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</si>
  <si>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 ХВС, запорной арматуры, подвал</t>
  </si>
  <si>
    <t>2.2.</t>
  </si>
  <si>
    <t>смена запорной арматуры ХВС, кв.1</t>
  </si>
  <si>
    <t>2.3.</t>
  </si>
  <si>
    <t>смена трубопровода КНС, кв.1</t>
  </si>
  <si>
    <t>2.4.</t>
  </si>
  <si>
    <t>смена трубопровода ЦТО, кв. 104</t>
  </si>
  <si>
    <t>2.5.</t>
  </si>
  <si>
    <t>смена трубопровода ЦТО, кв. 25</t>
  </si>
  <si>
    <t>2.6.</t>
  </si>
  <si>
    <t>смена стояка п/сушителя, кв. 104</t>
  </si>
  <si>
    <t>2.7.</t>
  </si>
  <si>
    <t>смена трубопровода КНС, кв. 47/п-л</t>
  </si>
  <si>
    <t>2.8.</t>
  </si>
  <si>
    <t>ремонт инженерных систем ХВС, отопления, КНС</t>
  </si>
  <si>
    <t>2.9.</t>
  </si>
  <si>
    <t>смена запорной арматуры центрального отопления, подвал</t>
  </si>
  <si>
    <t>2.10.</t>
  </si>
  <si>
    <t>ремонт мягкой кровли, кв.68</t>
  </si>
  <si>
    <t>2.11.</t>
  </si>
  <si>
    <t>смена запорной арматуры, подвал</t>
  </si>
  <si>
    <t>2.12.</t>
  </si>
  <si>
    <t>замена трубопровода КНС, кв. 114</t>
  </si>
  <si>
    <t>2.13.</t>
  </si>
  <si>
    <t>ремонт рулонной кровли, кв. 44,45,68,113</t>
  </si>
  <si>
    <t>2.14.</t>
  </si>
  <si>
    <t>замена трубопровода КНС, подвал</t>
  </si>
  <si>
    <t>2.15.</t>
  </si>
  <si>
    <t>замена трубопровода отопления, кв.95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</si>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</sst>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view="pageBreakPreview" zoomScaleSheetLayoutView="100" workbookViewId="0">
      <pane ySplit="5" topLeftCell="A6" activePane="bottomLeft" state="frozen"/>
      <selection pane="bottomLeft" activeCell="J22" sqref="J22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773916.00000000012</v>
      </c>
      <c r="H6" s="15">
        <f>SUM(H7,H8,H9,H10,H11,H12,H13)</f>
        <v>633773.37706849771</v>
      </c>
      <c r="I6" s="15">
        <f>SUM(I7,I8,I9,I10,I11,I12,I13)</f>
        <v>773916.00000000012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55845.32</v>
      </c>
      <c r="H7" s="18">
        <v>45732.711366441465</v>
      </c>
      <c r="I7" s="19">
        <f t="shared" ref="I7:I13" si="0">G7</f>
        <v>55845.32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172811.96000000002</v>
      </c>
      <c r="H8" s="18">
        <v>141518.74297343139</v>
      </c>
      <c r="I8" s="19">
        <f t="shared" si="0"/>
        <v>172811.96000000002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5276.84</v>
      </c>
      <c r="H9" s="18">
        <v>4321.2967648299446</v>
      </c>
      <c r="I9" s="19">
        <f t="shared" si="0"/>
        <v>5276.84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277906.92000000004</v>
      </c>
      <c r="H10" s="18">
        <v>227582.84774976198</v>
      </c>
      <c r="I10" s="19">
        <f t="shared" si="0"/>
        <v>277906.92000000004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96739.28</v>
      </c>
      <c r="H11" s="19">
        <v>79221.4919717062</v>
      </c>
      <c r="I11" s="19">
        <f t="shared" si="0"/>
        <v>96739.28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43972.4</v>
      </c>
      <c r="H12" s="24">
        <v>36009.769078048274</v>
      </c>
      <c r="I12" s="19">
        <f t="shared" si="0"/>
        <v>43972.4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121363.28</v>
      </c>
      <c r="H13" s="25">
        <v>99386.517164278368</v>
      </c>
      <c r="I13" s="25">
        <f t="shared" si="0"/>
        <v>121363.28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395548.14999999997</v>
      </c>
      <c r="H22" s="32">
        <v>323921.31293150247</v>
      </c>
      <c r="I22" s="33">
        <f>SUM(I23:I37)</f>
        <v>80354.28300000001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3438.52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846.06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1734.6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796.45280000000002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655.43100000000004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606.52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2931.4621999999999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1100.94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14189.5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38"/>
      <c r="H32" s="38"/>
      <c r="I32" s="39">
        <v>1433.6999999999998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2879.8726000000001</v>
      </c>
    </row>
    <row r="34" spans="1:10" ht="15.75" customHeight="1">
      <c r="A34" s="40" t="s">
        <v>64</v>
      </c>
      <c r="B34" s="41"/>
      <c r="C34" s="41"/>
      <c r="D34" s="35" t="s">
        <v>65</v>
      </c>
      <c r="E34" s="36"/>
      <c r="F34" s="37"/>
      <c r="G34" s="38"/>
      <c r="H34" s="38"/>
      <c r="I34" s="39">
        <v>2760.8695999999995</v>
      </c>
    </row>
    <row r="35" spans="1:10" ht="15.75" customHeight="1">
      <c r="A35" s="40" t="s">
        <v>66</v>
      </c>
      <c r="B35" s="41"/>
      <c r="C35" s="41"/>
      <c r="D35" s="35" t="s">
        <v>67</v>
      </c>
      <c r="E35" s="36"/>
      <c r="F35" s="37"/>
      <c r="G35" s="38"/>
      <c r="H35" s="38"/>
      <c r="I35" s="39">
        <v>44592.294399999999</v>
      </c>
    </row>
    <row r="36" spans="1:10" ht="15.75" customHeight="1">
      <c r="A36" s="40" t="s">
        <v>68</v>
      </c>
      <c r="B36" s="41"/>
      <c r="C36" s="41"/>
      <c r="D36" s="35" t="s">
        <v>69</v>
      </c>
      <c r="E36" s="36"/>
      <c r="F36" s="37"/>
      <c r="G36" s="38"/>
      <c r="H36" s="38"/>
      <c r="I36" s="39">
        <v>1472.2270000000001</v>
      </c>
    </row>
    <row r="37" spans="1:10" ht="15.75" customHeight="1">
      <c r="A37" s="40" t="s">
        <v>70</v>
      </c>
      <c r="B37" s="41"/>
      <c r="C37" s="41"/>
      <c r="D37" s="35" t="s">
        <v>71</v>
      </c>
      <c r="E37" s="36"/>
      <c r="F37" s="37"/>
      <c r="G37" s="42"/>
      <c r="H37" s="42"/>
      <c r="I37" s="39">
        <v>915.83339999999998</v>
      </c>
    </row>
    <row r="38" spans="1:10" s="47" customFormat="1" ht="15.75">
      <c r="A38" s="43" t="s">
        <v>72</v>
      </c>
      <c r="B38" s="44"/>
      <c r="C38" s="44"/>
      <c r="D38" s="44"/>
      <c r="E38" s="44"/>
      <c r="F38" s="44"/>
      <c r="G38" s="45">
        <f>SUM(G22,G6)</f>
        <v>1169464.1500000001</v>
      </c>
      <c r="H38" s="45">
        <f>SUM(H22,H6)</f>
        <v>957694.69000000018</v>
      </c>
      <c r="I38" s="45">
        <f>SUM(I22,I6)</f>
        <v>854270.28300000017</v>
      </c>
      <c r="J38" s="46"/>
    </row>
    <row r="39" spans="1:10" ht="71.25" customHeight="1">
      <c r="A39" s="48" t="s">
        <v>73</v>
      </c>
      <c r="B39" s="48"/>
      <c r="C39" s="48"/>
      <c r="D39" s="48"/>
      <c r="E39" s="48"/>
      <c r="F39" s="48"/>
      <c r="G39" s="48"/>
      <c r="H39" s="48"/>
      <c r="I39" s="48"/>
    </row>
    <row r="40" spans="1:10" ht="43.5" customHeight="1">
      <c r="A40" s="48" t="s">
        <v>74</v>
      </c>
      <c r="B40" s="48"/>
      <c r="C40" s="48"/>
      <c r="D40" s="48"/>
      <c r="E40" s="48"/>
      <c r="F40" s="48"/>
      <c r="G40" s="48"/>
      <c r="H40" s="48"/>
      <c r="I40" s="48"/>
    </row>
    <row r="46" spans="1:10">
      <c r="G46" s="57"/>
      <c r="H46" s="56"/>
      <c r="I46" s="55"/>
      <c r="J46" s="54"/>
    </row>
  </sheetData>
  <mergeCells count="44">
    <mergeCell ref="D35:F35"/>
    <mergeCell ref="D36:F36"/>
    <mergeCell ref="D37:F37"/>
    <mergeCell ref="A38:F38"/>
    <mergeCell ref="A39:I39"/>
    <mergeCell ref="A40:I40"/>
    <mergeCell ref="D29:F29"/>
    <mergeCell ref="D30:F30"/>
    <mergeCell ref="D31:F31"/>
    <mergeCell ref="D32:F32"/>
    <mergeCell ref="D33:F33"/>
    <mergeCell ref="D34:F34"/>
    <mergeCell ref="D21:F21"/>
    <mergeCell ref="D22:F22"/>
    <mergeCell ref="G22:G37"/>
    <mergeCell ref="H22:H37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5-18</vt:lpstr>
      <vt:lpstr>'5-18'!Заголовки_для_печати</vt:lpstr>
      <vt:lpstr>'5-18'!Область_печати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2014-03-31T02:19:33Z</dcterms:created>
  <dcterms:modified xsi:type="dcterms:W3CDTF">2014-03-31T02:20:10Z</dcterms:modified>
</cp:coreProperties>
</file>