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16" sheetId="1" r:id="rId1"/>
  </sheets>
  <definedNames>
    <definedName name="_xlnm.Print_Titles" localSheetId="0">'5-16'!$5:$5</definedName>
    <definedName name="_xlnm.Print_Area" localSheetId="0">'5-16'!$A$1:$I$41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7" s="1"/>
  <c r="G6"/>
  <c r="G37" s="1"/>
  <c r="I37" l="1"/>
</calcChain>
</file>

<file path=xl/sharedStrings.xml><?xml version="1.0" encoding="utf-8"?>
<sst xmlns="http://schemas.openxmlformats.org/spreadsheetml/2006/main" count="73" uniqueCount="72">
  <si>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</si>
  <si>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16    </t>
    </r>
  </si>
  <si>
    <t>Отчетный период с 01.05.13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</si>
  <si>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</si>
  <si>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</si>
  <si>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</si>
  <si>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</si>
  <si>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</si>
  <si>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</si>
  <si>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</si>
  <si>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</si>
  <si>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</si>
  <si>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</si>
  <si>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</si>
  <si>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</si>
  <si>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</si>
  <si>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</si>
  <si>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</si>
  <si>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</si>
  <si>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</si>
  <si>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</si>
  <si>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</si>
  <si>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</si>
  <si>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</si>
  <si>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</si>
  <si>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</si>
  <si>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</si>
  <si>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</si>
  <si>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</si>
  <si>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</si>
  <si>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</si>
  <si>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</si>
  <si>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</si>
  <si>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</si>
  <si>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</si>
  <si>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</si>
  <si>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</si>
  <si>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</si>
  <si>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</si>
  <si>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</si>
  <si>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</si>
  <si>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</si>
  <si>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</si>
  <si>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КНС, кв.39/42</t>
  </si>
  <si>
    <t>2.2.</t>
  </si>
  <si>
    <t>установка узла смешения</t>
  </si>
  <si>
    <t>2.3.</t>
  </si>
  <si>
    <t>смена запорной арматуры (сборок), подвал</t>
  </si>
  <si>
    <t>2.4.</t>
  </si>
  <si>
    <t>смена сборок, подвал</t>
  </si>
  <si>
    <t>2.5.</t>
  </si>
  <si>
    <t>смена сборок ХВС, ГВС, подвал</t>
  </si>
  <si>
    <t>2.6.</t>
  </si>
  <si>
    <t>смена участка трубы ХВС и приборов отопления, кв.49</t>
  </si>
  <si>
    <t>2.7.</t>
  </si>
  <si>
    <t>смена запорной арматуры, подвал</t>
  </si>
  <si>
    <t>2.8.</t>
  </si>
  <si>
    <t>смена трубопровода ЦТО, кв.2/подвал</t>
  </si>
  <si>
    <t>2.9.</t>
  </si>
  <si>
    <t>окраска трубопровода, запорной арматуры ЦТО, ГВС, ХВС подвал</t>
  </si>
  <si>
    <t>2.10.</t>
  </si>
  <si>
    <t>замена арматуры, пл.</t>
  </si>
  <si>
    <t>2.11.</t>
  </si>
  <si>
    <t>смена труб и приборов отопления, кв.1 (м-л кварт-ка)</t>
  </si>
  <si>
    <t>2.12.</t>
  </si>
  <si>
    <t>2.13.</t>
  </si>
  <si>
    <t>смена кнс, кв.29</t>
  </si>
  <si>
    <t>2.14.</t>
  </si>
  <si>
    <t>смена труб кв.65,69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</si>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</sst>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view="pageBreakPreview" zoomScaleSheetLayoutView="100" workbookViewId="0">
      <pane ySplit="5" topLeftCell="A6" activePane="bottomLeft" state="frozen"/>
      <selection pane="bottomLeft" activeCell="L44" sqref="L44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463267.89999999997</v>
      </c>
      <c r="H6" s="15">
        <f>SUM(H7,H8,H9,H10,H11,H12,H13)</f>
        <v>372477.23572494771</v>
      </c>
      <c r="I6" s="15">
        <f>SUM(I7,I8,I9,I10,I11,I12,I13)</f>
        <v>463267.89999999997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33620.42</v>
      </c>
      <c r="H7" s="18">
        <v>27031.532090852277</v>
      </c>
      <c r="I7" s="19">
        <f t="shared" ref="I7:I13" si="0">G7</f>
        <v>33620.42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104036.8</v>
      </c>
      <c r="H8" s="18">
        <v>83647.79791060256</v>
      </c>
      <c r="I8" s="19">
        <f t="shared" si="0"/>
        <v>104036.8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3177.1</v>
      </c>
      <c r="H9" s="18">
        <v>2554.4559111946483</v>
      </c>
      <c r="I9" s="19">
        <f t="shared" si="0"/>
        <v>3177.1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164658.33999999997</v>
      </c>
      <c r="H10" s="18">
        <v>132388.80423672474</v>
      </c>
      <c r="I10" s="19">
        <f t="shared" si="0"/>
        <v>164658.33999999997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58239.279999999992</v>
      </c>
      <c r="H11" s="19">
        <v>46825.618664732065</v>
      </c>
      <c r="I11" s="19">
        <f t="shared" si="0"/>
        <v>58239.279999999992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26472.400000000001</v>
      </c>
      <c r="H12" s="24">
        <v>21284.372120332759</v>
      </c>
      <c r="I12" s="19">
        <f t="shared" si="0"/>
        <v>26472.400000000001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73063.56</v>
      </c>
      <c r="H13" s="25">
        <v>58744.654790508597</v>
      </c>
      <c r="I13" s="25">
        <f t="shared" si="0"/>
        <v>73063.56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238878.07000000004</v>
      </c>
      <c r="H22" s="32">
        <v>192063.04427505244</v>
      </c>
      <c r="I22" s="33">
        <f>SUM(I23:I36)</f>
        <v>172437.67160000003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1816.02</v>
      </c>
    </row>
    <row r="24" spans="1:12" ht="15.75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126828.76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17029.759999999998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1607.1599999999999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2579.48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3964.7999999999997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3182.6605999999997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788.24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826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7118.9517999999998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2735.2045999999996</v>
      </c>
    </row>
    <row r="34" spans="1:10" ht="15.75" customHeight="1">
      <c r="A34" s="40" t="s">
        <v>64</v>
      </c>
      <c r="B34" s="41"/>
      <c r="C34" s="41"/>
      <c r="D34" s="35" t="s">
        <v>55</v>
      </c>
      <c r="E34" s="36"/>
      <c r="F34" s="37"/>
      <c r="G34" s="38"/>
      <c r="H34" s="38"/>
      <c r="I34" s="39">
        <v>1018.5878</v>
      </c>
    </row>
    <row r="35" spans="1:10" ht="15.75" customHeight="1">
      <c r="A35" s="40" t="s">
        <v>65</v>
      </c>
      <c r="B35" s="41"/>
      <c r="C35" s="41"/>
      <c r="D35" s="35" t="s">
        <v>66</v>
      </c>
      <c r="E35" s="36"/>
      <c r="F35" s="37"/>
      <c r="G35" s="38"/>
      <c r="H35" s="38"/>
      <c r="I35" s="39">
        <v>2266.0247999999997</v>
      </c>
    </row>
    <row r="36" spans="1:10" ht="15.75" customHeight="1">
      <c r="A36" s="40" t="s">
        <v>67</v>
      </c>
      <c r="B36" s="41"/>
      <c r="C36" s="41"/>
      <c r="D36" s="35" t="s">
        <v>68</v>
      </c>
      <c r="E36" s="36"/>
      <c r="F36" s="37"/>
      <c r="G36" s="38"/>
      <c r="H36" s="38"/>
      <c r="I36" s="39">
        <v>676.02199999999993</v>
      </c>
    </row>
    <row r="37" spans="1:10" s="46" customFormat="1" ht="15.75">
      <c r="A37" s="42" t="s">
        <v>69</v>
      </c>
      <c r="B37" s="43"/>
      <c r="C37" s="43"/>
      <c r="D37" s="43"/>
      <c r="E37" s="43"/>
      <c r="F37" s="43"/>
      <c r="G37" s="44">
        <f>SUM(G22,G6)</f>
        <v>702145.97</v>
      </c>
      <c r="H37" s="44">
        <f>SUM(H22,H6)</f>
        <v>564540.28000000014</v>
      </c>
      <c r="I37" s="44">
        <f>SUM(I22,I6)</f>
        <v>635705.57160000002</v>
      </c>
      <c r="J37" s="45"/>
    </row>
    <row r="38" spans="1:10" ht="71.25" customHeight="1">
      <c r="A38" s="47" t="s">
        <v>70</v>
      </c>
      <c r="B38" s="47"/>
      <c r="C38" s="47"/>
      <c r="D38" s="47"/>
      <c r="E38" s="47"/>
      <c r="F38" s="47"/>
      <c r="G38" s="47"/>
      <c r="H38" s="47"/>
      <c r="I38" s="47"/>
    </row>
    <row r="39" spans="1:10" ht="43.5" customHeight="1">
      <c r="A39" s="47" t="s">
        <v>71</v>
      </c>
      <c r="B39" s="47"/>
      <c r="C39" s="47"/>
      <c r="D39" s="47"/>
      <c r="E39" s="47"/>
      <c r="F39" s="47"/>
      <c r="G39" s="47"/>
      <c r="H39" s="47"/>
      <c r="I39" s="47"/>
    </row>
    <row r="45" spans="1:10">
      <c r="G45" s="56"/>
      <c r="H45" s="55"/>
      <c r="I45" s="54"/>
      <c r="J45" s="53"/>
    </row>
  </sheetData>
  <mergeCells count="43">
    <mergeCell ref="D35:F35"/>
    <mergeCell ref="D36:F36"/>
    <mergeCell ref="A37:F37"/>
    <mergeCell ref="A38:I38"/>
    <mergeCell ref="A39:I39"/>
    <mergeCell ref="D29:F29"/>
    <mergeCell ref="D30:F30"/>
    <mergeCell ref="D31:F31"/>
    <mergeCell ref="D32:F32"/>
    <mergeCell ref="D33:F33"/>
    <mergeCell ref="D34:F34"/>
    <mergeCell ref="D21:F21"/>
    <mergeCell ref="D22:F22"/>
    <mergeCell ref="G22:G36"/>
    <mergeCell ref="H22:H36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5-16</vt:lpstr>
      <vt:lpstr>'5-16'!Заголовки_для_печати</vt:lpstr>
      <vt:lpstr>'5-16'!Область_печати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2014-03-31T02:16:58Z</dcterms:created>
  <dcterms:modified xsi:type="dcterms:W3CDTF">2014-03-31T02:17:38Z</dcterms:modified>
</cp:coreProperties>
</file>