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890" windowWidth="19815" windowHeight="5130"/>
  </bookViews>
  <sheets>
    <sheet name="Калинина-28" sheetId="1" r:id="rId1"/>
  </sheets>
  <definedNames>
    <definedName name="_xlnm.Print_Titles" localSheetId="0">'Калинина-28'!$5:$5</definedName>
    <definedName name="_xlnm.Print_Area" localSheetId="0">'Калинина-28'!$A$1:$I$35</definedName>
  </definedNames>
  <calcPr calcId="124519" fullCalcOnLoad="1"/>
</workbook>
</file>

<file path=xl/calcChain.xml><?xml version="1.0" encoding="utf-8"?>
<calcChain xmlns="http://schemas.openxmlformats.org/spreadsheetml/2006/main">
  <c r="J22" i="1"/>
  <c r="I22"/>
  <c r="I13"/>
  <c r="I12"/>
  <c r="I11"/>
  <c r="I10"/>
  <c r="I9"/>
  <c r="I8"/>
  <c r="I7"/>
  <c r="I6"/>
  <c r="H6"/>
  <c r="H31" s="1"/>
  <c r="G6"/>
  <c r="G31" s="1"/>
  <c r="I31" l="1"/>
</calcChain>
</file>

<file path=xl/sharedStrings.xml><?xml version="1.0" encoding="utf-8"?>
<sst xmlns="http://schemas.openxmlformats.org/spreadsheetml/2006/main" count="61" uniqueCount="61">
  <si>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</si>
  <si>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Калинина, дом 28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</si>
  <si>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</si>
  <si>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</si>
  <si>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</si>
  <si>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</si>
  <si>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</si>
  <si>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</si>
  <si>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</si>
  <si>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</si>
  <si>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</si>
  <si>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</si>
  <si>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</si>
  <si>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</si>
  <si>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</si>
  <si>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</si>
  <si>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</si>
  <si>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</si>
  <si>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</si>
  <si>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</si>
  <si>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</si>
  <si>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</si>
  <si>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</si>
  <si>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</si>
  <si>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</si>
  <si>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</si>
  <si>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</si>
  <si>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</si>
  <si>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</si>
  <si>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</si>
  <si>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</si>
  <si>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</si>
  <si>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</si>
  <si>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</si>
  <si>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</si>
  <si>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</si>
  <si>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</si>
  <si>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</si>
  <si>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</si>
  <si>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</si>
  <si>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</si>
  <si>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</si>
  <si>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</si>
  <si>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запорной арматуры, п-л</t>
  </si>
  <si>
    <t>2.2.</t>
  </si>
  <si>
    <t>смена труб отопления, кв. 14</t>
  </si>
  <si>
    <t>2.3.</t>
  </si>
  <si>
    <t xml:space="preserve">ремонт подвальных окон, окраска </t>
  </si>
  <si>
    <t>2.4.</t>
  </si>
  <si>
    <t>смена труб отопления, кв. 17</t>
  </si>
  <si>
    <t>2.5.</t>
  </si>
  <si>
    <t>смена трубопровода отопления, кв. 14</t>
  </si>
  <si>
    <t>2.6.</t>
  </si>
  <si>
    <t>установка скамейки 1 шт.</t>
  </si>
  <si>
    <t>2.7.</t>
  </si>
  <si>
    <t>смена приборов отопления, кв.15</t>
  </si>
  <si>
    <t>2.8.</t>
  </si>
  <si>
    <t>ремонт систем ХВС, ГВС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</si>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</sst>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4" fontId="4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0" borderId="4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0" xfId="0" applyBorder="1"/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view="pageBreakPreview" zoomScaleSheetLayoutView="100" workbookViewId="0">
      <pane ySplit="5" topLeftCell="A11" activePane="bottomLeft" state="frozen"/>
      <selection pane="bottomLeft" activeCell="J22" sqref="J22"/>
    </sheetView>
  </sheetViews>
  <sheetFormatPr defaultRowHeight="15"/>
  <cols>
    <col min="1" max="1" width="5.5703125" style="49" customWidth="1"/>
    <col min="2" max="3" width="9.140625" hidden="1" customWidth="1"/>
    <col min="4" max="4" width="16.28515625" customWidth="1"/>
    <col min="5" max="5" width="11.42578125" customWidth="1"/>
    <col min="6" max="6" width="57.5703125" style="50" customWidth="1"/>
    <col min="7" max="7" width="13.140625" style="51" customWidth="1"/>
    <col min="8" max="8" width="13.140625" style="52" customWidth="1"/>
    <col min="9" max="9" width="18.7109375" style="53" customWidth="1"/>
    <col min="10" max="10" width="11.7109375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233652.44</v>
      </c>
      <c r="H6" s="15">
        <f>SUM(H7,H8,H9,H10,H11,H12,H13)</f>
        <v>225435.31505098756</v>
      </c>
      <c r="I6" s="15">
        <f>SUM(I7,I8,I9,I10,I11,I12,I13)</f>
        <v>233652.44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16860.25</v>
      </c>
      <c r="H7" s="18">
        <v>16267.306134652021</v>
      </c>
      <c r="I7" s="19">
        <f t="shared" ref="I7:I13" si="0">G7</f>
        <v>16860.25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52173.509999999995</v>
      </c>
      <c r="H8" s="18">
        <v>50338.663975286756</v>
      </c>
      <c r="I8" s="19">
        <f t="shared" si="0"/>
        <v>52173.509999999995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1593.13</v>
      </c>
      <c r="H9" s="18">
        <v>1537.1025591137839</v>
      </c>
      <c r="I9" s="19">
        <f t="shared" si="0"/>
        <v>1593.13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83902.47</v>
      </c>
      <c r="H10" s="18">
        <v>80951.775029638186</v>
      </c>
      <c r="I10" s="19">
        <f t="shared" si="0"/>
        <v>83902.47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29206.54</v>
      </c>
      <c r="H11" s="19">
        <v>28179.399908895753</v>
      </c>
      <c r="I11" s="19">
        <f t="shared" si="0"/>
        <v>29206.54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13275.7</v>
      </c>
      <c r="H12" s="24">
        <v>12808.818140407162</v>
      </c>
      <c r="I12" s="19">
        <f t="shared" si="0"/>
        <v>13275.7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36640.839999999997</v>
      </c>
      <c r="H13" s="25">
        <v>35352.249302993914</v>
      </c>
      <c r="I13" s="25">
        <f t="shared" si="0"/>
        <v>36640.839999999997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119927.11</v>
      </c>
      <c r="H22" s="32">
        <v>115709.49494901249</v>
      </c>
      <c r="I22" s="33">
        <f>SUM(I23:I30)</f>
        <v>93159.725599999991</v>
      </c>
      <c r="J22" s="34">
        <f>G22-I22</f>
        <v>26767.38440000001</v>
      </c>
      <c r="K22" s="34"/>
      <c r="L22" s="55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1914.2549999999999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2135.8471999999997</v>
      </c>
    </row>
    <row r="25" spans="1:12" ht="15.75" customHeight="1">
      <c r="A25" s="40" t="s">
        <v>46</v>
      </c>
      <c r="B25" s="41"/>
      <c r="C25" s="41"/>
      <c r="D25" s="35" t="s">
        <v>47</v>
      </c>
      <c r="E25" s="36"/>
      <c r="F25" s="37"/>
      <c r="G25" s="38"/>
      <c r="H25" s="38"/>
      <c r="I25" s="39">
        <v>5022.2687999999998</v>
      </c>
    </row>
    <row r="26" spans="1:12" ht="15.75" customHeight="1">
      <c r="A26" s="40" t="s">
        <v>48</v>
      </c>
      <c r="B26" s="41"/>
      <c r="C26" s="41"/>
      <c r="D26" s="35" t="s">
        <v>49</v>
      </c>
      <c r="E26" s="36"/>
      <c r="F26" s="37"/>
      <c r="G26" s="38"/>
      <c r="H26" s="38"/>
      <c r="I26" s="39">
        <v>854.35539999999992</v>
      </c>
    </row>
    <row r="27" spans="1:12" ht="15.75" customHeight="1">
      <c r="A27" s="40" t="s">
        <v>50</v>
      </c>
      <c r="B27" s="41"/>
      <c r="C27" s="41"/>
      <c r="D27" s="35" t="s">
        <v>51</v>
      </c>
      <c r="E27" s="36"/>
      <c r="F27" s="37"/>
      <c r="G27" s="38"/>
      <c r="H27" s="38"/>
      <c r="I27" s="39">
        <v>1283.3561999999999</v>
      </c>
    </row>
    <row r="28" spans="1:12" ht="15.75" customHeight="1">
      <c r="A28" s="40" t="s">
        <v>52</v>
      </c>
      <c r="B28" s="41"/>
      <c r="C28" s="41"/>
      <c r="D28" s="35" t="s">
        <v>53</v>
      </c>
      <c r="E28" s="36"/>
      <c r="F28" s="37"/>
      <c r="G28" s="38"/>
      <c r="H28" s="38"/>
      <c r="I28" s="39">
        <v>2963.8059999999996</v>
      </c>
    </row>
    <row r="29" spans="1:12" ht="15.75" customHeight="1">
      <c r="A29" s="40" t="s">
        <v>54</v>
      </c>
      <c r="B29" s="41"/>
      <c r="C29" s="41"/>
      <c r="D29" s="35" t="s">
        <v>55</v>
      </c>
      <c r="E29" s="36"/>
      <c r="F29" s="37"/>
      <c r="G29" s="38"/>
      <c r="H29" s="38"/>
      <c r="I29" s="39">
        <v>9041.2071999999989</v>
      </c>
    </row>
    <row r="30" spans="1:12" ht="15.75" customHeight="1">
      <c r="A30" s="40" t="s">
        <v>56</v>
      </c>
      <c r="B30" s="41"/>
      <c r="C30" s="41"/>
      <c r="D30" s="35" t="s">
        <v>57</v>
      </c>
      <c r="E30" s="36"/>
      <c r="F30" s="37"/>
      <c r="G30" s="42"/>
      <c r="H30" s="42"/>
      <c r="I30" s="39">
        <v>69944.629799999995</v>
      </c>
    </row>
    <row r="31" spans="1:12" s="47" customFormat="1" ht="15.75">
      <c r="A31" s="43" t="s">
        <v>58</v>
      </c>
      <c r="B31" s="44"/>
      <c r="C31" s="44"/>
      <c r="D31" s="44"/>
      <c r="E31" s="44"/>
      <c r="F31" s="44"/>
      <c r="G31" s="45">
        <f>SUM(G22,G6)</f>
        <v>353579.55</v>
      </c>
      <c r="H31" s="45">
        <f>SUM(H22,H6)</f>
        <v>341144.81000000006</v>
      </c>
      <c r="I31" s="45">
        <f>SUM(I22,I6)</f>
        <v>326812.16560000001</v>
      </c>
      <c r="J31" s="46"/>
    </row>
    <row r="32" spans="1:12" ht="71.25" customHeight="1">
      <c r="A32" s="48" t="s">
        <v>59</v>
      </c>
      <c r="B32" s="48"/>
      <c r="C32" s="48"/>
      <c r="D32" s="48"/>
      <c r="E32" s="48"/>
      <c r="F32" s="48"/>
      <c r="G32" s="48"/>
      <c r="H32" s="48"/>
      <c r="I32" s="48"/>
    </row>
    <row r="33" spans="1:10" ht="43.5" customHeight="1">
      <c r="A33" s="48" t="s">
        <v>60</v>
      </c>
      <c r="B33" s="48"/>
      <c r="C33" s="48"/>
      <c r="D33" s="48"/>
      <c r="E33" s="48"/>
      <c r="F33" s="48"/>
      <c r="G33" s="48"/>
      <c r="H33" s="48"/>
      <c r="I33" s="48"/>
    </row>
    <row r="38" spans="1:10">
      <c r="G38" s="58"/>
      <c r="J38" s="54"/>
    </row>
    <row r="39" spans="1:10">
      <c r="G39" s="59"/>
      <c r="H39" s="57"/>
      <c r="I39" s="56"/>
      <c r="J39" s="55"/>
    </row>
  </sheetData>
  <mergeCells count="37">
    <mergeCell ref="D29:F29"/>
    <mergeCell ref="D30:F30"/>
    <mergeCell ref="A31:F31"/>
    <mergeCell ref="A32:I32"/>
    <mergeCell ref="A33:I33"/>
    <mergeCell ref="D21:F21"/>
    <mergeCell ref="D22:F22"/>
    <mergeCell ref="G22:G30"/>
    <mergeCell ref="H22:H30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Калинина-28</vt:lpstr>
      <vt:lpstr>'Калинина-28'!Заголовки_для_печати</vt:lpstr>
      <vt:lpstr>'Калинина-28'!Область_печати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2014-03-27T05:58:52Z</dcterms:created>
  <dcterms:modified xsi:type="dcterms:W3CDTF">2014-03-27T06:01:46Z</dcterms:modified>
</cp:coreProperties>
</file>