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895" windowWidth="21495" windowHeight="7125"/>
  </bookViews>
  <sheets>
    <sheet name="Декабристов-25" sheetId="1" r:id="rId1"/>
  </sheets>
  <definedNames>
    <definedName name="_xlnm.Print_Titles" localSheetId="0">'Декабристов-25'!$5:$5</definedName>
    <definedName name="_xlnm.Print_Area" localSheetId="0">'Декабристов-25'!$A$1:$I$44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0" s="1"/>
  <c r="G6"/>
  <c r="G40" s="1"/>
  <c r="I40" l="1"/>
</calcChain>
</file>

<file path=xl/sharedStrings.xml><?xml version="1.0" encoding="utf-8"?>
<sst xmlns="http://schemas.openxmlformats.org/spreadsheetml/2006/main" count="79" uniqueCount="79">
  <si>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</si>
  <si>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Декабристов, дом 25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</si>
  <si>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</si>
  <si>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</si>
  <si>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</si>
  <si>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</si>
  <si>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</si>
  <si>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</si>
  <si>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</si>
  <si>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</si>
  <si>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</si>
  <si>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</si>
  <si>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</si>
  <si>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</si>
  <si>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</si>
  <si>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</si>
  <si>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</si>
  <si>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</si>
  <si>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</si>
  <si>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</si>
  <si>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</si>
  <si>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</si>
  <si>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</si>
  <si>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</si>
  <si>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</si>
  <si>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</si>
  <si>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</si>
  <si>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</si>
  <si>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</si>
  <si>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</si>
  <si>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</si>
  <si>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</si>
  <si>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</si>
  <si>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</si>
  <si>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</si>
  <si>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</si>
  <si>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</si>
  <si>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</si>
  <si>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</si>
  <si>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</si>
  <si>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</si>
  <si>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</si>
  <si>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</si>
  <si>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кв. 87</t>
  </si>
  <si>
    <t>2.2.</t>
  </si>
  <si>
    <t xml:space="preserve">ремонт межпанельных стыков, кв.87,75 </t>
  </si>
  <si>
    <t>2.3.</t>
  </si>
  <si>
    <t>смена запорной арматуры, подвал</t>
  </si>
  <si>
    <t>2.4.</t>
  </si>
  <si>
    <t>замена приборов отопления, кв. 40</t>
  </si>
  <si>
    <t>2.5.</t>
  </si>
  <si>
    <t>ремонт солнцезащитных козырьков (балконов), кв.87,88, 2 шт.</t>
  </si>
  <si>
    <t>2.6.</t>
  </si>
  <si>
    <t>смена труб ЦТО, кв.82/85</t>
  </si>
  <si>
    <t>2.7.</t>
  </si>
  <si>
    <t>смена приборов отопления, кв. 75</t>
  </si>
  <si>
    <t>2.8.</t>
  </si>
  <si>
    <t>реконструкция теплового узла, подвал</t>
  </si>
  <si>
    <t>2.9.</t>
  </si>
  <si>
    <t>смена трубопровода, приборов отопления, кв.31</t>
  </si>
  <si>
    <t>2.10.</t>
  </si>
  <si>
    <t>утройство ограждений крылец</t>
  </si>
  <si>
    <t>2.11.</t>
  </si>
  <si>
    <t>замена трубопровода ЦТО, кв.5</t>
  </si>
  <si>
    <t>2.12.</t>
  </si>
  <si>
    <t>замена трубопровода п/сушителя, приборов отопления, кв.35</t>
  </si>
  <si>
    <t>2.13.</t>
  </si>
  <si>
    <t>замена трубопровода ЦТО, кв.29</t>
  </si>
  <si>
    <t>2.14.</t>
  </si>
  <si>
    <t>смена приборов отопления, трубопровода, кв. 61</t>
  </si>
  <si>
    <t>2.15.</t>
  </si>
  <si>
    <t>смена трубопровода, приборов отопления, кв. 37</t>
  </si>
  <si>
    <t>2.16.</t>
  </si>
  <si>
    <t>смена запорной арматуры, кв. 24</t>
  </si>
  <si>
    <t>2.17.</t>
  </si>
  <si>
    <t>смена запорной арматуры, кв.67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</si>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</sst>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831515.6399999999</v>
      </c>
      <c r="H6" s="15">
        <f>SUM(H7,H8,H9,H10,H11,H12,H13)</f>
        <v>762319.22504148749</v>
      </c>
      <c r="I6" s="15">
        <f>SUM(I7,I8,I9,I10,I11,I12,I13)</f>
        <v>831515.6399999999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60552</v>
      </c>
      <c r="H7" s="18">
        <v>55513.031257851209</v>
      </c>
      <c r="I7" s="19">
        <f t="shared" ref="I7:I13" si="0">G7</f>
        <v>60552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187376.87999999998</v>
      </c>
      <c r="H8" s="18">
        <v>171783.89807832334</v>
      </c>
      <c r="I8" s="19">
        <f t="shared" si="0"/>
        <v>187376.87999999998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5721.36</v>
      </c>
      <c r="H9" s="18">
        <v>5245.2443605069957</v>
      </c>
      <c r="I9" s="19">
        <f t="shared" si="0"/>
        <v>5721.36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293701.8</v>
      </c>
      <c r="H10" s="18">
        <v>269260.75445711397</v>
      </c>
      <c r="I10" s="19">
        <f t="shared" si="0"/>
        <v>293701.8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104892.48</v>
      </c>
      <c r="H11" s="19">
        <v>96163.620044813259</v>
      </c>
      <c r="I11" s="19">
        <f t="shared" si="0"/>
        <v>104892.48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47678.400000000001</v>
      </c>
      <c r="H12" s="24">
        <v>43710.736384006035</v>
      </c>
      <c r="I12" s="19">
        <f t="shared" si="0"/>
        <v>47678.400000000001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131592.72</v>
      </c>
      <c r="H13" s="25">
        <v>120641.94045887275</v>
      </c>
      <c r="I13" s="25">
        <f t="shared" si="0"/>
        <v>131592.72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433734.48000000004</v>
      </c>
      <c r="H22" s="32">
        <v>397640.30495851237</v>
      </c>
      <c r="I22" s="33">
        <f>SUM(I23:I39)</f>
        <v>113371.56799999997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557.30219999999997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39880.247599999995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2068.4101999999998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1956.6877999999999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12008.187399999999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1172.7194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3355.9199999999996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29201.46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4425.8259999999991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8178.58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1512.76</v>
      </c>
    </row>
    <row r="34" spans="1:10" ht="15.75" customHeight="1">
      <c r="A34" s="16" t="s">
        <v>64</v>
      </c>
      <c r="B34" s="20"/>
      <c r="C34" s="20"/>
      <c r="D34" s="35" t="s">
        <v>65</v>
      </c>
      <c r="E34" s="36"/>
      <c r="F34" s="37"/>
      <c r="G34" s="38"/>
      <c r="H34" s="38"/>
      <c r="I34" s="39">
        <v>1470.28</v>
      </c>
    </row>
    <row r="35" spans="1:10" ht="15.75" customHeight="1">
      <c r="A35" s="16" t="s">
        <v>66</v>
      </c>
      <c r="B35" s="20"/>
      <c r="C35" s="20"/>
      <c r="D35" s="35" t="s">
        <v>67</v>
      </c>
      <c r="E35" s="36"/>
      <c r="F35" s="37"/>
      <c r="G35" s="38"/>
      <c r="H35" s="38"/>
      <c r="I35" s="39">
        <v>1305.08</v>
      </c>
    </row>
    <row r="36" spans="1:10" ht="15.75" customHeight="1">
      <c r="A36" s="16" t="s">
        <v>68</v>
      </c>
      <c r="B36" s="20"/>
      <c r="C36" s="20"/>
      <c r="D36" s="35" t="s">
        <v>69</v>
      </c>
      <c r="E36" s="36"/>
      <c r="F36" s="37"/>
      <c r="G36" s="38"/>
      <c r="H36" s="38"/>
      <c r="I36" s="39">
        <v>2390.2315999999996</v>
      </c>
    </row>
    <row r="37" spans="1:10" ht="15.75" customHeight="1">
      <c r="A37" s="16" t="s">
        <v>70</v>
      </c>
      <c r="B37" s="20"/>
      <c r="C37" s="20"/>
      <c r="D37" s="35" t="s">
        <v>71</v>
      </c>
      <c r="E37" s="36"/>
      <c r="F37" s="37"/>
      <c r="G37" s="38"/>
      <c r="H37" s="38"/>
      <c r="I37" s="39">
        <v>2074.3337999999999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697.27379999999994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42"/>
      <c r="H39" s="42"/>
      <c r="I39" s="39">
        <v>1116.2682</v>
      </c>
    </row>
    <row r="40" spans="1:10" s="47" customFormat="1" ht="15.75">
      <c r="A40" s="43" t="s">
        <v>76</v>
      </c>
      <c r="B40" s="44"/>
      <c r="C40" s="44"/>
      <c r="D40" s="44"/>
      <c r="E40" s="44"/>
      <c r="F40" s="44"/>
      <c r="G40" s="45">
        <f>SUM(G22,G6)</f>
        <v>1265250.1199999999</v>
      </c>
      <c r="H40" s="45">
        <f>SUM(H22,H6)</f>
        <v>1159959.5299999998</v>
      </c>
      <c r="I40" s="45">
        <f>SUM(I22,I6)</f>
        <v>944887.20799999987</v>
      </c>
      <c r="J40" s="46"/>
    </row>
    <row r="41" spans="1:10" ht="71.25" customHeight="1">
      <c r="A41" s="48" t="s">
        <v>77</v>
      </c>
      <c r="B41" s="48"/>
      <c r="C41" s="48"/>
      <c r="D41" s="48"/>
      <c r="E41" s="48"/>
      <c r="F41" s="48"/>
      <c r="G41" s="48"/>
      <c r="H41" s="48"/>
      <c r="I41" s="48"/>
    </row>
    <row r="42" spans="1:10" ht="43.5" customHeight="1">
      <c r="A42" s="48" t="s">
        <v>78</v>
      </c>
      <c r="B42" s="48"/>
      <c r="C42" s="48"/>
      <c r="D42" s="48"/>
      <c r="E42" s="48"/>
      <c r="F42" s="48"/>
      <c r="G42" s="48"/>
      <c r="H42" s="48"/>
      <c r="I42" s="48"/>
    </row>
    <row r="48" spans="1:10">
      <c r="G48" s="57"/>
      <c r="H48" s="56"/>
      <c r="I48" s="55"/>
      <c r="J48" s="54"/>
    </row>
  </sheetData>
  <mergeCells count="46">
    <mergeCell ref="A41:I41"/>
    <mergeCell ref="A42:I42"/>
    <mergeCell ref="D35:F35"/>
    <mergeCell ref="D36:F36"/>
    <mergeCell ref="D37:F37"/>
    <mergeCell ref="D38:F38"/>
    <mergeCell ref="D39:F39"/>
    <mergeCell ref="A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9"/>
    <mergeCell ref="H22:H3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Декабристов-25</vt:lpstr>
      <vt:lpstr>'Декабристов-25'!Заголовки_для_печати</vt:lpstr>
      <vt:lpstr>'Декабристов-25'!Область_печати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2014-03-27T05:42:21Z</dcterms:created>
  <dcterms:modified xsi:type="dcterms:W3CDTF">2014-03-27T05:43:02Z</dcterms:modified>
</cp:coreProperties>
</file>